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K50" i="1"/>
  <c r="J50" i="1"/>
  <c r="I50" i="1"/>
  <c r="H50" i="1"/>
  <c r="G50" i="1"/>
  <c r="F50" i="1"/>
  <c r="E50" i="1"/>
  <c r="D50" i="1"/>
  <c r="C50" i="1"/>
  <c r="B50" i="1"/>
  <c r="K49" i="1"/>
  <c r="J49" i="1"/>
  <c r="G49" i="1"/>
  <c r="F49" i="1"/>
  <c r="E49" i="1"/>
  <c r="D49" i="1"/>
  <c r="B49" i="1"/>
  <c r="K46" i="1"/>
  <c r="J46" i="1"/>
  <c r="H46" i="1"/>
  <c r="G46" i="1"/>
  <c r="F46" i="1"/>
  <c r="E46" i="1"/>
  <c r="D46" i="1"/>
  <c r="B46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I7" i="1"/>
  <c r="I46" i="1" s="1"/>
  <c r="N6" i="1"/>
  <c r="L6" i="1"/>
  <c r="N5" i="1"/>
  <c r="L5" i="1"/>
  <c r="H5" i="1"/>
  <c r="H49" i="1" s="1"/>
  <c r="N4" i="1"/>
  <c r="L4" i="1"/>
  <c r="N3" i="1"/>
  <c r="L3" i="1"/>
  <c r="N2" i="1"/>
  <c r="C2" i="1"/>
  <c r="C49" i="1" s="1"/>
  <c r="I49" i="1" l="1"/>
  <c r="C46" i="1"/>
  <c r="L2" i="1"/>
  <c r="L46" i="1" s="1"/>
  <c r="M46" i="1" s="1"/>
  <c r="L7" i="1"/>
  <c r="N7" i="1"/>
</calcChain>
</file>

<file path=xl/sharedStrings.xml><?xml version="1.0" encoding="utf-8"?>
<sst xmlns="http://schemas.openxmlformats.org/spreadsheetml/2006/main" count="97" uniqueCount="61">
  <si>
    <t>Name of the Donor</t>
  </si>
  <si>
    <t>2012-13</t>
  </si>
  <si>
    <t>2013-14</t>
  </si>
  <si>
    <t>2014-15</t>
  </si>
  <si>
    <t>2015-16</t>
  </si>
  <si>
    <t>2016-17</t>
  </si>
  <si>
    <t>2017-18</t>
  </si>
  <si>
    <t>Total</t>
  </si>
  <si>
    <t>Total for Past Five Years</t>
  </si>
  <si>
    <t>Kusuma Foundation</t>
  </si>
  <si>
    <t>Grant</t>
  </si>
  <si>
    <t>Wikimedia Foundation</t>
  </si>
  <si>
    <t>Hans Foundation</t>
  </si>
  <si>
    <t>Privacy International</t>
  </si>
  <si>
    <t>IDRC</t>
  </si>
  <si>
    <t>MacArthur Foundation</t>
  </si>
  <si>
    <t>HIVOS</t>
  </si>
  <si>
    <t>Consultancy</t>
  </si>
  <si>
    <t>Ford Foundation</t>
  </si>
  <si>
    <t>Hewlett Foundation</t>
  </si>
  <si>
    <t>American University</t>
  </si>
  <si>
    <t xml:space="preserve">
Consultancy</t>
  </si>
  <si>
    <t>American Assembly</t>
  </si>
  <si>
    <t>LIRNEasia</t>
  </si>
  <si>
    <t>LexUM</t>
  </si>
  <si>
    <t>Estudios para la Democracia Social (DEMOS)</t>
  </si>
  <si>
    <t>Open Society Foundations / Institute</t>
  </si>
  <si>
    <t xml:space="preserve">Centre for the Study of Culture and Society  </t>
  </si>
  <si>
    <t>Brown University</t>
  </si>
  <si>
    <t>Leuphana University</t>
  </si>
  <si>
    <t>IIFT</t>
  </si>
  <si>
    <t>Consumers International</t>
  </si>
  <si>
    <t>UNESCO</t>
  </si>
  <si>
    <t>University of Utah</t>
  </si>
  <si>
    <t>Institute of Development Studies</t>
  </si>
  <si>
    <t>Derechos Digitales</t>
  </si>
  <si>
    <t>Mozilla Foundation</t>
  </si>
  <si>
    <t>National Internet Exchange of India</t>
  </si>
  <si>
    <t>International Telecommunications Union</t>
  </si>
  <si>
    <t>University of Pennsylvania</t>
  </si>
  <si>
    <t>Rohini Nilekani</t>
  </si>
  <si>
    <t>Munk School, University of Toronto</t>
  </si>
  <si>
    <t>iCommons / Open Video Alliance</t>
  </si>
  <si>
    <t>University of Oxford</t>
  </si>
  <si>
    <t xml:space="preserve">Individual Donations </t>
  </si>
  <si>
    <t>UPAYA</t>
  </si>
  <si>
    <t>(Rent)</t>
  </si>
  <si>
    <t>FICCI</t>
  </si>
  <si>
    <t>reimbursement</t>
  </si>
  <si>
    <t>Daisy Consortium</t>
  </si>
  <si>
    <t>Richard Heeks</t>
  </si>
  <si>
    <t>Invoice</t>
  </si>
  <si>
    <t>Centre for Law &amp; Democracy</t>
  </si>
  <si>
    <t>Panos South Asia - Delhi</t>
  </si>
  <si>
    <t>NIVH</t>
  </si>
  <si>
    <t>MoU</t>
  </si>
  <si>
    <t>Lectures &amp; Meetings - To Be Changed</t>
  </si>
  <si>
    <t>Global Congress - Entry</t>
  </si>
  <si>
    <t>Misc. Income</t>
  </si>
  <si>
    <t>Interest from Deposits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</si>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</sst>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"/>
    <numFmt numFmtId="165" formatCode="yyyy\-m"/>
    <numFmt numFmtId="166" formatCode="[&gt;9999999][$₹]##\,##\,##\,##0.00;[&gt;99999][$₹]##\,##\,##0.00;[$₹]##,##0.00"/>
    <numFmt numFmtId="167" formatCode="[$₹]#,##0.00"/>
  </numFmts>
  <fonts count="8">
    <font>
      <sz val="10"/>
      <color rgb="FF000000"/>
      <name val="Arial"/>
    </font>
    <font>
      <b/>
      <sz val="12"/>
      <color rgb="FF000000"/>
      <name val="Ubuntu"/>
    </font>
    <font>
      <b/>
      <sz val="10"/>
      <color rgb="FF111111"/>
      <name val="Arial"/>
    </font>
    <font>
      <b/>
      <sz val="12"/>
      <name val="Ubuntu"/>
    </font>
    <font>
      <sz val="12"/>
      <color rgb="FF000000"/>
      <name val="Ubuntu"/>
    </font>
    <font>
      <sz val="10"/>
      <color rgb="FF111111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166" fontId="4" fillId="0" borderId="0" xfId="0" applyNumberFormat="1" applyFont="1" applyAlignment="1"/>
    <xf numFmtId="166" fontId="4" fillId="0" borderId="0" xfId="0" applyNumberFormat="1" applyFont="1" applyAlignment="1"/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166" fontId="4" fillId="0" borderId="0" xfId="0" applyNumberFormat="1" applyFont="1" applyAlignment="1">
      <alignment horizontal="right"/>
    </xf>
    <xf numFmtId="0" fontId="1" fillId="0" borderId="0" xfId="0" applyFont="1" applyAlignment="1"/>
    <xf numFmtId="166" fontId="1" fillId="0" borderId="0" xfId="0" applyNumberFormat="1" applyFont="1" applyAlignment="1"/>
    <xf numFmtId="166" fontId="1" fillId="0" borderId="0" xfId="0" applyNumberFormat="1" applyFont="1" applyAlignment="1"/>
    <xf numFmtId="166" fontId="6" fillId="0" borderId="0" xfId="0" applyNumberFormat="1" applyFont="1" applyAlignment="1"/>
    <xf numFmtId="0" fontId="7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right" wrapText="1"/>
    </xf>
    <xf numFmtId="166" fontId="0" fillId="0" borderId="0" xfId="0" applyNumberFormat="1" applyFont="1" applyAlignment="1"/>
    <xf numFmtId="0" fontId="0" fillId="0" borderId="0" xfId="0" applyFont="1" applyAlignment="1"/>
    <xf numFmtId="166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7"/>
  <sheetViews>
    <sheetView tabSelected="1" workbookViewId="0">
      <pane xSplit="1" topLeftCell="G1" activePane="topRight" state="frozen"/>
      <selection pane="topRight" activeCell="C2" sqref="C2"/>
    </sheetView>
  </sheetViews>
  <sheetFormatPr defaultColWidth="14.42578125" defaultRowHeight="15" customHeight="1"/>
  <cols>
    <col min="1" max="1" width="43.5703125" customWidth="1"/>
    <col min="2" max="2" width="21.28515625" customWidth="1"/>
    <col min="3" max="3" width="17.5703125" customWidth="1"/>
    <col min="4" max="4" width="20.140625" customWidth="1"/>
    <col min="5" max="5" width="22.7109375" customWidth="1"/>
    <col min="6" max="6" width="21.28515625" customWidth="1"/>
    <col min="7" max="7" width="20" customWidth="1"/>
    <col min="8" max="8" width="19.85546875" customWidth="1"/>
    <col min="9" max="9" width="21.42578125" customWidth="1"/>
    <col min="10" max="10" width="23.85546875" customWidth="1"/>
    <col min="11" max="11" width="17.85546875" customWidth="1"/>
    <col min="12" max="12" width="19" customWidth="1"/>
    <col min="13" max="13" width="13" customWidth="1"/>
    <col min="14" max="14" width="29.42578125" customWidth="1"/>
    <col min="15" max="15" width="15.42578125" customWidth="1"/>
    <col min="16" max="16" width="15.85546875" customWidth="1"/>
    <col min="17" max="17" width="21.140625" customWidth="1"/>
  </cols>
  <sheetData>
    <row r="1" spans="1:25" ht="15.75" customHeight="1">
      <c r="A1" s="1" t="s">
        <v>0</v>
      </c>
      <c r="B1" s="2">
        <v>39692</v>
      </c>
      <c r="C1" s="3">
        <v>40087</v>
      </c>
      <c r="D1" s="3">
        <v>40483</v>
      </c>
      <c r="E1" s="3">
        <v>40878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  <c r="M1" s="6"/>
      <c r="N1" s="7" t="s">
        <v>8</v>
      </c>
      <c r="V1" s="8"/>
      <c r="W1" s="8"/>
      <c r="X1" s="8"/>
      <c r="Y1" s="8"/>
    </row>
    <row r="2" spans="1:25" ht="15.75" customHeight="1">
      <c r="A2" s="9" t="s">
        <v>9</v>
      </c>
      <c r="B2" s="10">
        <v>14473000</v>
      </c>
      <c r="C2" s="11">
        <f>21226199+883127</f>
        <v>22109326</v>
      </c>
      <c r="D2" s="10">
        <v>22190787</v>
      </c>
      <c r="E2" s="11">
        <v>10000000</v>
      </c>
      <c r="F2" s="10">
        <v>23299038</v>
      </c>
      <c r="G2" s="11">
        <v>16000001</v>
      </c>
      <c r="H2" s="11">
        <v>16000003</v>
      </c>
      <c r="I2" s="11">
        <v>15000001</v>
      </c>
      <c r="J2" s="11"/>
      <c r="K2" s="11"/>
      <c r="L2" s="12">
        <f t="shared" ref="L2:L41" si="0">SUM(B2:K2)</f>
        <v>139072156</v>
      </c>
      <c r="M2" s="13" t="s">
        <v>10</v>
      </c>
      <c r="N2" s="12">
        <f t="shared" ref="N2:N17" si="1">SUM(F2:K2)</f>
        <v>70299043</v>
      </c>
      <c r="V2" s="8"/>
      <c r="W2" s="8"/>
      <c r="X2" s="8"/>
      <c r="Y2" s="8"/>
    </row>
    <row r="3" spans="1:25" ht="15.75" customHeight="1">
      <c r="A3" s="9" t="s">
        <v>11</v>
      </c>
      <c r="B3" s="11"/>
      <c r="C3" s="11"/>
      <c r="D3" s="11"/>
      <c r="E3" s="11"/>
      <c r="F3" s="11">
        <v>11141246</v>
      </c>
      <c r="G3" s="11">
        <v>15562689</v>
      </c>
      <c r="H3" s="11">
        <v>11998314</v>
      </c>
      <c r="I3" s="11">
        <v>11995927</v>
      </c>
      <c r="J3" s="14">
        <v>13838094.5</v>
      </c>
      <c r="K3" s="11"/>
      <c r="L3" s="12">
        <f t="shared" si="0"/>
        <v>64536270.5</v>
      </c>
      <c r="M3" s="13" t="s">
        <v>10</v>
      </c>
      <c r="N3" s="12">
        <f t="shared" si="1"/>
        <v>64536270.5</v>
      </c>
      <c r="V3" s="8"/>
      <c r="W3" s="8"/>
      <c r="X3" s="8"/>
      <c r="Y3" s="8"/>
    </row>
    <row r="4" spans="1:25" ht="15.75" customHeight="1">
      <c r="A4" s="15" t="s">
        <v>12</v>
      </c>
      <c r="B4" s="10"/>
      <c r="C4" s="10"/>
      <c r="D4" s="11"/>
      <c r="E4" s="11"/>
      <c r="F4" s="10">
        <v>14085662</v>
      </c>
      <c r="G4" s="10"/>
      <c r="H4" s="10">
        <v>7995792</v>
      </c>
      <c r="I4" s="10"/>
      <c r="J4" s="10"/>
      <c r="K4" s="10"/>
      <c r="L4" s="12">
        <f t="shared" si="0"/>
        <v>22081454</v>
      </c>
      <c r="M4" s="13" t="s">
        <v>10</v>
      </c>
      <c r="N4" s="12">
        <f t="shared" si="1"/>
        <v>22081454</v>
      </c>
      <c r="V4" s="8"/>
      <c r="W4" s="8"/>
      <c r="X4" s="8"/>
      <c r="Y4" s="8"/>
    </row>
    <row r="5" spans="1:25" ht="15.75" customHeight="1">
      <c r="A5" s="9" t="s">
        <v>13</v>
      </c>
      <c r="B5" s="10"/>
      <c r="C5" s="11"/>
      <c r="D5" s="11"/>
      <c r="E5" s="11">
        <v>4929296</v>
      </c>
      <c r="F5" s="11">
        <v>2505122</v>
      </c>
      <c r="G5" s="11">
        <v>3860694</v>
      </c>
      <c r="H5" s="11">
        <f>1881650+1727380</f>
        <v>3609030</v>
      </c>
      <c r="I5" s="11">
        <v>4552472</v>
      </c>
      <c r="J5" s="14">
        <v>2576671.62</v>
      </c>
      <c r="K5" s="11"/>
      <c r="L5" s="12">
        <f t="shared" si="0"/>
        <v>22033285.620000001</v>
      </c>
      <c r="M5" s="13" t="s">
        <v>10</v>
      </c>
      <c r="N5" s="12">
        <f t="shared" si="1"/>
        <v>17103989.620000001</v>
      </c>
      <c r="O5" s="16"/>
      <c r="P5" s="17"/>
      <c r="Q5" s="16"/>
      <c r="R5" s="8"/>
      <c r="S5" s="8"/>
      <c r="T5" s="8"/>
      <c r="U5" s="8"/>
      <c r="V5" s="8"/>
      <c r="W5" s="8"/>
      <c r="X5" s="8"/>
      <c r="Y5" s="8"/>
    </row>
    <row r="6" spans="1:25" ht="15.75" customHeight="1">
      <c r="A6" s="9" t="s">
        <v>14</v>
      </c>
      <c r="B6" s="10"/>
      <c r="C6" s="10"/>
      <c r="D6" s="10"/>
      <c r="E6" s="10"/>
      <c r="F6" s="10"/>
      <c r="G6" s="10">
        <v>5433092.7300000004</v>
      </c>
      <c r="H6" s="10"/>
      <c r="I6" s="10">
        <v>6751260</v>
      </c>
      <c r="J6" s="18">
        <v>4773773.37</v>
      </c>
      <c r="K6" s="10"/>
      <c r="L6" s="12">
        <f t="shared" si="0"/>
        <v>16958126.100000001</v>
      </c>
      <c r="M6" s="13" t="s">
        <v>10</v>
      </c>
      <c r="N6" s="12">
        <f t="shared" si="1"/>
        <v>16958126.100000001</v>
      </c>
      <c r="O6" s="16"/>
      <c r="P6" s="17"/>
      <c r="Q6" s="16"/>
      <c r="R6" s="8"/>
      <c r="S6" s="8"/>
      <c r="T6" s="8"/>
      <c r="U6" s="8"/>
      <c r="V6" s="8"/>
      <c r="W6" s="8"/>
      <c r="X6" s="8"/>
      <c r="Y6" s="8"/>
    </row>
    <row r="7" spans="1:25" ht="15.75" customHeight="1">
      <c r="A7" s="9" t="s">
        <v>15</v>
      </c>
      <c r="B7" s="11"/>
      <c r="C7" s="11"/>
      <c r="D7" s="11"/>
      <c r="E7" s="11"/>
      <c r="F7" s="11"/>
      <c r="G7" s="11">
        <v>9294766</v>
      </c>
      <c r="H7" s="11"/>
      <c r="I7" s="11">
        <f>6593625+4578734</f>
        <v>11172359</v>
      </c>
      <c r="J7" s="11"/>
      <c r="K7" s="11"/>
      <c r="L7" s="12">
        <f t="shared" si="0"/>
        <v>20467125</v>
      </c>
      <c r="M7" s="13" t="s">
        <v>10</v>
      </c>
      <c r="N7" s="12">
        <f t="shared" si="1"/>
        <v>20467125</v>
      </c>
      <c r="O7" s="16"/>
      <c r="P7" s="17"/>
      <c r="Q7" s="16"/>
      <c r="R7" s="8"/>
      <c r="S7" s="8"/>
      <c r="T7" s="8"/>
      <c r="U7" s="8"/>
      <c r="V7" s="8"/>
      <c r="W7" s="8"/>
      <c r="X7" s="8"/>
      <c r="Y7" s="8"/>
    </row>
    <row r="8" spans="1:25" ht="15.75" customHeight="1">
      <c r="A8" s="19" t="s">
        <v>16</v>
      </c>
      <c r="B8" s="10"/>
      <c r="C8" s="10">
        <v>649635</v>
      </c>
      <c r="D8" s="10">
        <v>4768347</v>
      </c>
      <c r="E8" s="10">
        <v>4115989</v>
      </c>
      <c r="F8" s="10">
        <v>1012455</v>
      </c>
      <c r="G8" s="10"/>
      <c r="H8" s="10"/>
      <c r="I8" s="10"/>
      <c r="J8" s="10"/>
      <c r="K8" s="10"/>
      <c r="L8" s="12">
        <f t="shared" si="0"/>
        <v>10546426</v>
      </c>
      <c r="M8" s="13" t="s">
        <v>17</v>
      </c>
      <c r="N8" s="12">
        <f t="shared" si="1"/>
        <v>1012455</v>
      </c>
      <c r="O8" s="16"/>
      <c r="P8" s="17"/>
      <c r="Q8" s="16"/>
      <c r="R8" s="8"/>
      <c r="S8" s="8"/>
      <c r="T8" s="8"/>
      <c r="U8" s="8"/>
      <c r="V8" s="8"/>
      <c r="W8" s="8"/>
      <c r="X8" s="8"/>
      <c r="Y8" s="8"/>
    </row>
    <row r="9" spans="1:25" ht="15.75" customHeight="1">
      <c r="A9" s="20" t="s">
        <v>18</v>
      </c>
      <c r="B9" s="10"/>
      <c r="C9" s="10"/>
      <c r="D9" s="11"/>
      <c r="E9" s="11">
        <v>4501370</v>
      </c>
      <c r="F9" s="10"/>
      <c r="G9" s="10">
        <v>5812272</v>
      </c>
      <c r="H9" s="10"/>
      <c r="I9" s="10"/>
      <c r="J9" s="10"/>
      <c r="K9" s="10"/>
      <c r="L9" s="12">
        <f t="shared" si="0"/>
        <v>10313642</v>
      </c>
      <c r="M9" s="13" t="s">
        <v>10</v>
      </c>
      <c r="N9" s="12">
        <f t="shared" si="1"/>
        <v>5812272</v>
      </c>
      <c r="O9" s="16"/>
      <c r="P9" s="17"/>
      <c r="Q9" s="16"/>
      <c r="R9" s="8"/>
      <c r="S9" s="8"/>
      <c r="T9" s="8"/>
      <c r="U9" s="8"/>
      <c r="V9" s="8"/>
      <c r="W9" s="8"/>
      <c r="X9" s="8"/>
      <c r="Y9" s="8"/>
    </row>
    <row r="10" spans="1:25" ht="15.75" customHeight="1">
      <c r="A10" s="21" t="s">
        <v>19</v>
      </c>
      <c r="B10" s="22"/>
      <c r="C10" s="22"/>
      <c r="D10" s="22"/>
      <c r="E10" s="22"/>
      <c r="F10" s="22"/>
      <c r="G10" s="22"/>
      <c r="H10" s="22"/>
      <c r="I10" s="23"/>
      <c r="J10" s="18">
        <v>6537000</v>
      </c>
      <c r="K10" s="22"/>
      <c r="L10" s="12">
        <f t="shared" si="0"/>
        <v>6537000</v>
      </c>
      <c r="M10" s="13" t="s">
        <v>10</v>
      </c>
      <c r="N10" s="12">
        <f t="shared" si="1"/>
        <v>6537000</v>
      </c>
      <c r="O10" s="16"/>
      <c r="P10" s="17"/>
      <c r="Q10" s="16"/>
      <c r="R10" s="8"/>
      <c r="S10" s="8"/>
      <c r="T10" s="8"/>
      <c r="U10" s="8"/>
      <c r="V10" s="8"/>
      <c r="W10" s="8"/>
      <c r="X10" s="8"/>
      <c r="Y10" s="8"/>
    </row>
    <row r="11" spans="1:25" ht="15.75" customHeight="1">
      <c r="A11" s="9" t="s">
        <v>20</v>
      </c>
      <c r="B11" s="11"/>
      <c r="C11" s="11"/>
      <c r="D11" s="11"/>
      <c r="E11" s="11"/>
      <c r="F11" s="11"/>
      <c r="G11" s="11"/>
      <c r="H11" s="11"/>
      <c r="I11" s="11">
        <v>5625582.2000000002</v>
      </c>
      <c r="J11" s="11"/>
      <c r="K11" s="11"/>
      <c r="L11" s="12">
        <f t="shared" si="0"/>
        <v>5625582.2000000002</v>
      </c>
      <c r="M11" s="13" t="s">
        <v>21</v>
      </c>
      <c r="N11" s="12">
        <f t="shared" si="1"/>
        <v>5625582.2000000002</v>
      </c>
      <c r="O11" s="16"/>
      <c r="P11" s="24"/>
      <c r="Q11" s="17"/>
      <c r="R11" s="8"/>
      <c r="S11" s="8"/>
      <c r="T11" s="8"/>
      <c r="U11" s="8"/>
      <c r="V11" s="8"/>
      <c r="W11" s="8"/>
      <c r="X11" s="8"/>
      <c r="Y11" s="8"/>
    </row>
    <row r="12" spans="1:25" ht="15.75" customHeight="1">
      <c r="A12" s="9" t="s">
        <v>22</v>
      </c>
      <c r="B12" s="11"/>
      <c r="C12" s="11"/>
      <c r="D12" s="11"/>
      <c r="E12" s="11"/>
      <c r="F12" s="11"/>
      <c r="G12" s="11"/>
      <c r="H12" s="11"/>
      <c r="I12" s="11">
        <v>4757597</v>
      </c>
      <c r="J12" s="11"/>
      <c r="K12" s="11"/>
      <c r="L12" s="12">
        <f t="shared" si="0"/>
        <v>4757597</v>
      </c>
      <c r="M12" s="13" t="s">
        <v>17</v>
      </c>
      <c r="N12" s="12">
        <f t="shared" si="1"/>
        <v>4757597</v>
      </c>
      <c r="O12" s="16"/>
      <c r="P12" s="24"/>
      <c r="Q12" s="17"/>
      <c r="R12" s="8"/>
      <c r="S12" s="8"/>
      <c r="T12" s="8"/>
      <c r="U12" s="8"/>
      <c r="V12" s="8"/>
      <c r="W12" s="8"/>
      <c r="X12" s="8"/>
      <c r="Y12" s="8"/>
    </row>
    <row r="13" spans="1:25" ht="15.75" customHeight="1">
      <c r="A13" s="21" t="s">
        <v>23</v>
      </c>
      <c r="B13" s="22"/>
      <c r="C13" s="22"/>
      <c r="D13" s="22"/>
      <c r="E13" s="22"/>
      <c r="F13" s="22"/>
      <c r="G13" s="22"/>
      <c r="H13" s="22"/>
      <c r="I13" s="23"/>
      <c r="J13" s="18">
        <v>4065461</v>
      </c>
      <c r="K13" s="22"/>
      <c r="L13" s="12">
        <f t="shared" si="0"/>
        <v>4065461</v>
      </c>
      <c r="M13" s="13" t="s">
        <v>10</v>
      </c>
      <c r="N13" s="12">
        <f t="shared" si="1"/>
        <v>4065461</v>
      </c>
      <c r="O13" s="16"/>
      <c r="P13" s="17"/>
      <c r="Q13" s="16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21" t="s">
        <v>24</v>
      </c>
      <c r="B14" s="10"/>
      <c r="C14" s="11">
        <v>1349137</v>
      </c>
      <c r="D14" s="11">
        <v>1411733</v>
      </c>
      <c r="E14" s="11"/>
      <c r="F14" s="10"/>
      <c r="G14" s="10"/>
      <c r="H14" s="10"/>
      <c r="I14" s="10"/>
      <c r="J14" s="10"/>
      <c r="K14" s="10"/>
      <c r="L14" s="12">
        <f t="shared" si="0"/>
        <v>2760870</v>
      </c>
      <c r="M14" s="13" t="s">
        <v>10</v>
      </c>
      <c r="N14" s="12">
        <f t="shared" si="1"/>
        <v>0</v>
      </c>
      <c r="O14" s="16"/>
      <c r="P14" s="17"/>
      <c r="Q14" s="16"/>
      <c r="R14" s="8"/>
      <c r="S14" s="8"/>
      <c r="T14" s="8"/>
      <c r="U14" s="8"/>
      <c r="V14" s="8"/>
      <c r="W14" s="8"/>
      <c r="X14" s="8"/>
      <c r="Y14" s="8"/>
    </row>
    <row r="15" spans="1:25" ht="15.75" customHeight="1">
      <c r="A15" s="15" t="s">
        <v>25</v>
      </c>
      <c r="B15" s="10"/>
      <c r="C15" s="10"/>
      <c r="D15" s="11">
        <v>2432877</v>
      </c>
      <c r="E15" s="11"/>
      <c r="F15" s="10"/>
      <c r="G15" s="10"/>
      <c r="H15" s="10"/>
      <c r="I15" s="10"/>
      <c r="J15" s="10"/>
      <c r="K15" s="10"/>
      <c r="L15" s="12">
        <f t="shared" si="0"/>
        <v>2432877</v>
      </c>
      <c r="M15" s="13" t="s">
        <v>10</v>
      </c>
      <c r="N15" s="12">
        <f t="shared" si="1"/>
        <v>0</v>
      </c>
      <c r="O15" s="16"/>
      <c r="P15" s="17"/>
      <c r="Q15" s="16"/>
      <c r="R15" s="8"/>
      <c r="S15" s="8"/>
      <c r="T15" s="8"/>
      <c r="U15" s="8"/>
      <c r="V15" s="8"/>
      <c r="W15" s="8"/>
      <c r="X15" s="8"/>
      <c r="Y15" s="8"/>
    </row>
    <row r="16" spans="1:25" ht="15.75" customHeight="1">
      <c r="A16" s="25" t="s">
        <v>26</v>
      </c>
      <c r="B16" s="11"/>
      <c r="C16" s="11"/>
      <c r="D16" s="11">
        <v>896000</v>
      </c>
      <c r="E16" s="11"/>
      <c r="F16" s="11"/>
      <c r="G16" s="11"/>
      <c r="H16" s="11">
        <v>1496802</v>
      </c>
      <c r="I16" s="11"/>
      <c r="J16" s="11"/>
      <c r="K16" s="11"/>
      <c r="L16" s="12">
        <f t="shared" si="0"/>
        <v>2392802</v>
      </c>
      <c r="M16" s="13" t="s">
        <v>17</v>
      </c>
      <c r="N16" s="12">
        <f t="shared" si="1"/>
        <v>1496802</v>
      </c>
      <c r="O16" s="16"/>
      <c r="P16" s="24"/>
      <c r="Q16" s="17"/>
      <c r="R16" s="8"/>
      <c r="S16" s="8"/>
      <c r="T16" s="8"/>
      <c r="U16" s="8"/>
      <c r="V16" s="8"/>
      <c r="W16" s="8"/>
      <c r="X16" s="8"/>
      <c r="Y16" s="8"/>
    </row>
    <row r="17" spans="1:25" ht="15.75" customHeight="1">
      <c r="A17" s="20" t="s">
        <v>27</v>
      </c>
      <c r="B17" s="10"/>
      <c r="C17" s="10"/>
      <c r="D17" s="11">
        <v>161100</v>
      </c>
      <c r="E17" s="11">
        <v>342000</v>
      </c>
      <c r="F17" s="10">
        <v>138750</v>
      </c>
      <c r="G17" s="10">
        <v>361575</v>
      </c>
      <c r="H17" s="10"/>
      <c r="I17" s="10">
        <v>774187</v>
      </c>
      <c r="J17" s="18">
        <v>258230</v>
      </c>
      <c r="K17" s="10"/>
      <c r="L17" s="12">
        <f t="shared" si="0"/>
        <v>2035842</v>
      </c>
      <c r="M17" s="13" t="s">
        <v>10</v>
      </c>
      <c r="N17" s="12">
        <f t="shared" si="1"/>
        <v>1532742</v>
      </c>
      <c r="O17" s="16"/>
      <c r="P17" s="24"/>
      <c r="Q17" s="17"/>
      <c r="R17" s="8"/>
      <c r="S17" s="8"/>
      <c r="T17" s="8"/>
      <c r="U17" s="8"/>
      <c r="V17" s="8"/>
      <c r="W17" s="8"/>
      <c r="X17" s="8"/>
      <c r="Y17" s="8"/>
    </row>
    <row r="18" spans="1:25" ht="14.25" customHeight="1">
      <c r="A18" s="9" t="s">
        <v>28</v>
      </c>
      <c r="B18" s="11"/>
      <c r="C18" s="11"/>
      <c r="D18" s="11"/>
      <c r="E18" s="11"/>
      <c r="F18" s="11">
        <v>1655584</v>
      </c>
      <c r="G18" s="11"/>
      <c r="H18" s="11"/>
      <c r="I18" s="11"/>
      <c r="J18" s="11"/>
      <c r="K18" s="11"/>
      <c r="L18" s="12">
        <f t="shared" si="0"/>
        <v>1655584</v>
      </c>
      <c r="M18" s="13" t="s">
        <v>17</v>
      </c>
      <c r="N18" s="16"/>
      <c r="O18" s="16"/>
      <c r="P18" s="16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customHeight="1">
      <c r="A19" s="19" t="s">
        <v>29</v>
      </c>
      <c r="B19" s="10"/>
      <c r="C19" s="11"/>
      <c r="D19" s="11"/>
      <c r="E19" s="11"/>
      <c r="F19" s="10"/>
      <c r="G19" s="10"/>
      <c r="H19" s="10">
        <v>950166</v>
      </c>
      <c r="I19" s="10">
        <v>531114</v>
      </c>
      <c r="J19" s="10"/>
      <c r="K19" s="10"/>
      <c r="L19" s="12">
        <f t="shared" si="0"/>
        <v>1481280</v>
      </c>
      <c r="M19" s="13" t="s">
        <v>17</v>
      </c>
      <c r="N19" s="16"/>
      <c r="O19" s="16"/>
      <c r="P19" s="16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9" t="s">
        <v>30</v>
      </c>
      <c r="B20" s="10"/>
      <c r="C20" s="10"/>
      <c r="D20" s="10"/>
      <c r="E20" s="10"/>
      <c r="F20" s="10"/>
      <c r="G20" s="10"/>
      <c r="H20" s="10"/>
      <c r="I20" s="10">
        <v>1479752</v>
      </c>
      <c r="J20" s="10"/>
      <c r="K20" s="10"/>
      <c r="L20" s="12">
        <f t="shared" si="0"/>
        <v>1479752</v>
      </c>
      <c r="M20" s="13" t="s">
        <v>17</v>
      </c>
      <c r="N20" s="16"/>
      <c r="O20" s="16"/>
      <c r="P20" s="16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>
      <c r="A21" s="15" t="s">
        <v>31</v>
      </c>
      <c r="B21" s="10"/>
      <c r="C21" s="10"/>
      <c r="D21" s="11"/>
      <c r="E21" s="11"/>
      <c r="F21" s="10">
        <v>1058838</v>
      </c>
      <c r="G21" s="10"/>
      <c r="H21" s="10"/>
      <c r="I21" s="10"/>
      <c r="J21" s="10"/>
      <c r="K21" s="10"/>
      <c r="L21" s="12">
        <f t="shared" si="0"/>
        <v>1058838</v>
      </c>
      <c r="M21" s="26" t="s">
        <v>17</v>
      </c>
      <c r="N21" s="27"/>
      <c r="O21" s="27"/>
      <c r="P21" s="28"/>
      <c r="Q21" s="27"/>
      <c r="R21" s="8"/>
      <c r="S21" s="8"/>
      <c r="T21" s="8"/>
      <c r="U21" s="8"/>
      <c r="V21" s="8"/>
      <c r="W21" s="8"/>
      <c r="X21" s="8"/>
      <c r="Y21" s="8"/>
    </row>
    <row r="22" spans="1:25" ht="15.75" customHeight="1">
      <c r="A22" s="19" t="s">
        <v>32</v>
      </c>
      <c r="B22" s="10"/>
      <c r="C22" s="10"/>
      <c r="D22" s="11">
        <v>263480</v>
      </c>
      <c r="E22" s="11">
        <v>138393</v>
      </c>
      <c r="F22" s="10"/>
      <c r="G22" s="10"/>
      <c r="H22" s="10"/>
      <c r="I22" s="10">
        <v>637021</v>
      </c>
      <c r="J22" s="10"/>
      <c r="K22" s="10"/>
      <c r="L22" s="12">
        <f t="shared" si="0"/>
        <v>1038894</v>
      </c>
      <c r="M22" s="26" t="s">
        <v>17</v>
      </c>
      <c r="N22" s="27"/>
      <c r="O22" s="27"/>
      <c r="P22" s="28"/>
      <c r="Q22" s="27"/>
      <c r="R22" s="8"/>
      <c r="S22" s="8"/>
      <c r="T22" s="8"/>
      <c r="U22" s="8"/>
      <c r="V22" s="8"/>
      <c r="W22" s="8"/>
      <c r="X22" s="8"/>
      <c r="Y22" s="8"/>
    </row>
    <row r="23" spans="1:25" ht="15.75" customHeight="1">
      <c r="A23" s="19" t="s">
        <v>33</v>
      </c>
      <c r="B23" s="10"/>
      <c r="C23" s="10"/>
      <c r="D23" s="11"/>
      <c r="E23" s="11"/>
      <c r="F23" s="10"/>
      <c r="G23" s="10"/>
      <c r="H23" s="10">
        <v>838190</v>
      </c>
      <c r="I23" s="10"/>
      <c r="J23" s="10"/>
      <c r="K23" s="10"/>
      <c r="L23" s="12">
        <f t="shared" si="0"/>
        <v>838190</v>
      </c>
      <c r="M23" s="26" t="s">
        <v>17</v>
      </c>
      <c r="N23" s="27"/>
      <c r="O23" s="27"/>
      <c r="P23" s="28"/>
      <c r="Q23" s="27"/>
      <c r="R23" s="8"/>
      <c r="S23" s="8"/>
      <c r="T23" s="8"/>
      <c r="U23" s="8"/>
      <c r="V23" s="8"/>
      <c r="W23" s="8"/>
      <c r="X23" s="8"/>
      <c r="Y23" s="8"/>
    </row>
    <row r="24" spans="1:25" ht="15.75" customHeight="1">
      <c r="A24" s="25" t="s">
        <v>34</v>
      </c>
      <c r="B24" s="10"/>
      <c r="C24" s="10"/>
      <c r="D24" s="10"/>
      <c r="E24" s="10">
        <v>800993</v>
      </c>
      <c r="F24" s="10"/>
      <c r="G24" s="10"/>
      <c r="H24" s="10"/>
      <c r="I24" s="10"/>
      <c r="J24" s="10"/>
      <c r="K24" s="10"/>
      <c r="L24" s="12">
        <f t="shared" si="0"/>
        <v>800993</v>
      </c>
      <c r="M24" s="26" t="s">
        <v>17</v>
      </c>
      <c r="N24" s="27"/>
      <c r="O24" s="27"/>
      <c r="P24" s="28"/>
      <c r="Q24" s="27"/>
      <c r="R24" s="8"/>
      <c r="S24" s="8"/>
      <c r="T24" s="8"/>
      <c r="U24" s="8"/>
      <c r="V24" s="8"/>
      <c r="W24" s="8"/>
      <c r="X24" s="8"/>
      <c r="Y24" s="8"/>
    </row>
    <row r="25" spans="1:25" ht="15.75" customHeight="1">
      <c r="A25" s="29" t="s">
        <v>35</v>
      </c>
      <c r="B25" s="22"/>
      <c r="C25" s="22"/>
      <c r="D25" s="22"/>
      <c r="E25" s="22"/>
      <c r="F25" s="22"/>
      <c r="G25" s="22"/>
      <c r="H25" s="22"/>
      <c r="I25" s="22"/>
      <c r="J25" s="18">
        <v>720919.53</v>
      </c>
      <c r="K25" s="22"/>
      <c r="L25" s="12">
        <f t="shared" si="0"/>
        <v>720919.53</v>
      </c>
      <c r="M25" s="26" t="s">
        <v>10</v>
      </c>
      <c r="N25" s="27"/>
      <c r="O25" s="27"/>
      <c r="P25" s="28"/>
      <c r="Q25" s="27"/>
      <c r="R25" s="8"/>
      <c r="S25" s="8"/>
      <c r="T25" s="8"/>
      <c r="U25" s="8"/>
      <c r="V25" s="8"/>
      <c r="W25" s="8"/>
      <c r="X25" s="8"/>
      <c r="Y25" s="8"/>
    </row>
    <row r="26" spans="1:25" ht="15.75" customHeight="1">
      <c r="A26" s="21" t="s">
        <v>36</v>
      </c>
      <c r="B26" s="22"/>
      <c r="C26" s="22"/>
      <c r="D26" s="22"/>
      <c r="E26" s="22"/>
      <c r="F26" s="22"/>
      <c r="G26" s="22"/>
      <c r="H26" s="22"/>
      <c r="I26" s="23"/>
      <c r="J26" s="30">
        <v>662173</v>
      </c>
      <c r="K26" s="22"/>
      <c r="L26" s="12">
        <f t="shared" si="0"/>
        <v>662173</v>
      </c>
      <c r="M26" s="26" t="s">
        <v>10</v>
      </c>
      <c r="N26" s="27"/>
      <c r="O26" s="27"/>
      <c r="P26" s="28"/>
      <c r="Q26" s="27"/>
      <c r="R26" s="8"/>
      <c r="S26" s="8"/>
      <c r="T26" s="8"/>
      <c r="U26" s="8"/>
      <c r="V26" s="8"/>
      <c r="W26" s="8"/>
      <c r="X26" s="8"/>
      <c r="Y26" s="8"/>
    </row>
    <row r="27" spans="1:25" ht="15.75" customHeight="1">
      <c r="A27" s="19" t="s">
        <v>37</v>
      </c>
      <c r="B27" s="10"/>
      <c r="C27" s="11">
        <v>535000</v>
      </c>
      <c r="D27" s="11">
        <v>100000</v>
      </c>
      <c r="E27" s="11"/>
      <c r="F27" s="10"/>
      <c r="G27" s="10"/>
      <c r="H27" s="10"/>
      <c r="I27" s="10"/>
      <c r="J27" s="10"/>
      <c r="K27" s="10"/>
      <c r="L27" s="12">
        <f t="shared" si="0"/>
        <v>635000</v>
      </c>
      <c r="M27" s="26" t="s">
        <v>17</v>
      </c>
      <c r="N27" s="27"/>
      <c r="O27" s="27"/>
      <c r="P27" s="28"/>
      <c r="Q27" s="27"/>
      <c r="R27" s="8"/>
      <c r="S27" s="8"/>
      <c r="T27" s="8"/>
      <c r="U27" s="8"/>
      <c r="V27" s="8"/>
      <c r="W27" s="8"/>
      <c r="X27" s="8"/>
      <c r="Y27" s="8"/>
    </row>
    <row r="28" spans="1:25" ht="15.75" customHeight="1">
      <c r="A28" s="21" t="s">
        <v>38</v>
      </c>
      <c r="B28" s="10"/>
      <c r="C28" s="10"/>
      <c r="D28" s="10">
        <v>616487</v>
      </c>
      <c r="E28" s="10"/>
      <c r="F28" s="10"/>
      <c r="G28" s="10"/>
      <c r="H28" s="10"/>
      <c r="I28" s="10"/>
      <c r="J28" s="10"/>
      <c r="K28" s="10"/>
      <c r="L28" s="12">
        <f t="shared" si="0"/>
        <v>616487</v>
      </c>
      <c r="M28" s="26" t="s">
        <v>17</v>
      </c>
      <c r="N28" s="27"/>
      <c r="O28" s="27"/>
      <c r="P28" s="28"/>
      <c r="Q28" s="27"/>
      <c r="R28" s="8"/>
      <c r="S28" s="8"/>
      <c r="T28" s="8"/>
      <c r="U28" s="8"/>
      <c r="V28" s="8"/>
      <c r="W28" s="8"/>
      <c r="X28" s="8"/>
      <c r="Y28" s="8"/>
    </row>
    <row r="29" spans="1:25" ht="15.75" customHeight="1">
      <c r="A29" s="19" t="s">
        <v>39</v>
      </c>
      <c r="B29" s="10"/>
      <c r="C29" s="10"/>
      <c r="D29" s="11"/>
      <c r="E29" s="11"/>
      <c r="F29" s="10"/>
      <c r="G29" s="10"/>
      <c r="H29" s="10">
        <v>313234</v>
      </c>
      <c r="I29" s="10">
        <v>299173</v>
      </c>
      <c r="J29" s="10"/>
      <c r="K29" s="10"/>
      <c r="L29" s="12">
        <f t="shared" si="0"/>
        <v>612407</v>
      </c>
      <c r="M29" s="26" t="s">
        <v>10</v>
      </c>
      <c r="N29" s="27"/>
      <c r="O29" s="27"/>
      <c r="P29" s="28"/>
      <c r="Q29" s="27"/>
      <c r="R29" s="8"/>
      <c r="S29" s="8"/>
      <c r="T29" s="8"/>
      <c r="U29" s="8"/>
      <c r="V29" s="8"/>
      <c r="W29" s="8"/>
      <c r="X29" s="8"/>
      <c r="Y29" s="8"/>
    </row>
    <row r="30" spans="1:25" ht="15.75" customHeight="1">
      <c r="A30" s="19" t="s">
        <v>40</v>
      </c>
      <c r="B30" s="10"/>
      <c r="C30" s="10">
        <v>500000</v>
      </c>
      <c r="D30" s="11"/>
      <c r="E30" s="10"/>
      <c r="F30" s="10"/>
      <c r="G30" s="10"/>
      <c r="H30" s="10"/>
      <c r="I30" s="10"/>
      <c r="J30" s="10"/>
      <c r="K30" s="10"/>
      <c r="L30" s="12">
        <f t="shared" si="0"/>
        <v>500000</v>
      </c>
      <c r="M30" s="26" t="s">
        <v>10</v>
      </c>
      <c r="N30" s="27"/>
      <c r="O30" s="27"/>
      <c r="P30" s="28"/>
      <c r="Q30" s="27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15" t="s">
        <v>41</v>
      </c>
      <c r="B31" s="10"/>
      <c r="C31" s="10"/>
      <c r="D31" s="11"/>
      <c r="E31" s="11"/>
      <c r="F31" s="10"/>
      <c r="G31" s="10"/>
      <c r="H31" s="10"/>
      <c r="I31" s="10">
        <v>495100</v>
      </c>
      <c r="J31" s="10"/>
      <c r="K31" s="10"/>
      <c r="L31" s="12">
        <f t="shared" si="0"/>
        <v>495100</v>
      </c>
      <c r="M31" s="26" t="s">
        <v>17</v>
      </c>
      <c r="N31" s="27"/>
      <c r="O31" s="27"/>
      <c r="P31" s="28"/>
      <c r="Q31" s="27"/>
      <c r="R31" s="8"/>
      <c r="S31" s="8"/>
      <c r="T31" s="8"/>
      <c r="U31" s="8"/>
      <c r="V31" s="8"/>
      <c r="W31" s="8"/>
      <c r="X31" s="8"/>
      <c r="Y31" s="8"/>
    </row>
    <row r="32" spans="1:25" ht="15.75" customHeight="1">
      <c r="A32" s="21" t="s">
        <v>42</v>
      </c>
      <c r="B32" s="10"/>
      <c r="C32" s="10"/>
      <c r="D32" s="11">
        <v>222300</v>
      </c>
      <c r="E32" s="10"/>
      <c r="F32" s="10"/>
      <c r="G32" s="10"/>
      <c r="H32" s="10"/>
      <c r="I32" s="10"/>
      <c r="J32" s="10"/>
      <c r="K32" s="10"/>
      <c r="L32" s="12">
        <f t="shared" si="0"/>
        <v>222300</v>
      </c>
      <c r="M32" s="26"/>
      <c r="N32" s="27"/>
      <c r="O32" s="27"/>
      <c r="P32" s="28"/>
      <c r="Q32" s="27"/>
      <c r="R32" s="8"/>
      <c r="S32" s="8"/>
      <c r="T32" s="8"/>
      <c r="U32" s="8"/>
      <c r="V32" s="8"/>
      <c r="W32" s="8"/>
      <c r="X32" s="8"/>
      <c r="Y32" s="8"/>
    </row>
    <row r="33" spans="1:25" ht="15.75" customHeight="1">
      <c r="A33" s="21" t="s">
        <v>43</v>
      </c>
      <c r="B33" s="22"/>
      <c r="C33" s="22"/>
      <c r="D33" s="22"/>
      <c r="E33" s="22"/>
      <c r="F33" s="22"/>
      <c r="G33" s="22"/>
      <c r="H33" s="22"/>
      <c r="I33" s="22"/>
      <c r="J33" s="18">
        <v>200185.5</v>
      </c>
      <c r="K33" s="22"/>
      <c r="L33" s="12">
        <f t="shared" si="0"/>
        <v>200185.5</v>
      </c>
      <c r="M33" s="26" t="s">
        <v>17</v>
      </c>
      <c r="N33" s="27"/>
      <c r="O33" s="27"/>
      <c r="P33" s="28"/>
      <c r="Q33" s="27"/>
      <c r="R33" s="8"/>
      <c r="S33" s="8"/>
      <c r="T33" s="8"/>
      <c r="U33" s="8"/>
      <c r="V33" s="8"/>
      <c r="W33" s="8"/>
      <c r="X33" s="8"/>
      <c r="Y33" s="8"/>
    </row>
    <row r="34" spans="1:25" ht="15.75" customHeight="1">
      <c r="A34" s="15" t="s">
        <v>44</v>
      </c>
      <c r="B34" s="10"/>
      <c r="C34" s="10"/>
      <c r="D34" s="11"/>
      <c r="E34" s="11"/>
      <c r="F34" s="10"/>
      <c r="G34" s="18">
        <v>90130</v>
      </c>
      <c r="H34" s="10">
        <v>193015</v>
      </c>
      <c r="I34" s="10"/>
      <c r="J34" s="10"/>
      <c r="K34" s="10"/>
      <c r="L34" s="12">
        <f t="shared" si="0"/>
        <v>283145</v>
      </c>
      <c r="M34" s="26" t="s">
        <v>10</v>
      </c>
      <c r="N34" s="27"/>
      <c r="O34" s="27"/>
      <c r="P34" s="28"/>
      <c r="Q34" s="27"/>
      <c r="R34" s="8"/>
      <c r="S34" s="8"/>
      <c r="T34" s="8"/>
      <c r="U34" s="8"/>
      <c r="V34" s="8"/>
      <c r="W34" s="8"/>
      <c r="X34" s="8"/>
      <c r="Y34" s="8"/>
    </row>
    <row r="35" spans="1:25" ht="15.75" customHeight="1">
      <c r="A35" s="19" t="s">
        <v>45</v>
      </c>
      <c r="B35" s="10"/>
      <c r="C35" s="10"/>
      <c r="D35" s="11"/>
      <c r="E35" s="11"/>
      <c r="F35" s="10"/>
      <c r="G35" s="10"/>
      <c r="H35" s="10">
        <v>179720</v>
      </c>
      <c r="I35" s="18">
        <v>179145</v>
      </c>
      <c r="J35" s="10"/>
      <c r="K35" s="10"/>
      <c r="L35" s="12">
        <f t="shared" si="0"/>
        <v>358865</v>
      </c>
      <c r="M35" s="26" t="s">
        <v>17</v>
      </c>
      <c r="N35" s="26" t="s">
        <v>46</v>
      </c>
      <c r="O35" s="27"/>
      <c r="P35" s="28"/>
      <c r="Q35" s="27"/>
      <c r="R35" s="8"/>
      <c r="S35" s="8"/>
      <c r="T35" s="8"/>
      <c r="U35" s="8"/>
      <c r="V35" s="8"/>
      <c r="W35" s="8"/>
      <c r="X35" s="8"/>
      <c r="Y35" s="8"/>
    </row>
    <row r="36" spans="1:25" ht="15.75" customHeight="1">
      <c r="A36" s="15" t="s">
        <v>47</v>
      </c>
      <c r="B36" s="10"/>
      <c r="C36" s="10"/>
      <c r="D36" s="11"/>
      <c r="E36" s="11"/>
      <c r="F36" s="10"/>
      <c r="G36" s="10"/>
      <c r="H36" s="18">
        <v>147652</v>
      </c>
      <c r="I36" s="10"/>
      <c r="J36" s="10"/>
      <c r="K36" s="10"/>
      <c r="L36" s="12">
        <f t="shared" si="0"/>
        <v>147652</v>
      </c>
      <c r="M36" s="26" t="s">
        <v>48</v>
      </c>
      <c r="N36" s="27"/>
      <c r="O36" s="27"/>
      <c r="P36" s="28"/>
      <c r="Q36" s="27"/>
      <c r="R36" s="8"/>
      <c r="S36" s="8"/>
      <c r="T36" s="8"/>
      <c r="U36" s="8"/>
      <c r="V36" s="8"/>
      <c r="W36" s="8"/>
      <c r="X36" s="8"/>
      <c r="Y36" s="8"/>
    </row>
    <row r="37" spans="1:25" ht="15.75" customHeight="1">
      <c r="A37" s="20" t="s">
        <v>49</v>
      </c>
      <c r="B37" s="10"/>
      <c r="C37" s="10"/>
      <c r="D37" s="11"/>
      <c r="E37" s="11"/>
      <c r="F37" s="10"/>
      <c r="G37" s="10"/>
      <c r="H37" s="10">
        <v>125700</v>
      </c>
      <c r="I37" s="10"/>
      <c r="J37" s="10"/>
      <c r="K37" s="10"/>
      <c r="L37" s="12">
        <f t="shared" si="0"/>
        <v>125700</v>
      </c>
      <c r="M37" s="26" t="s">
        <v>17</v>
      </c>
      <c r="N37" s="27"/>
      <c r="O37" s="27"/>
      <c r="P37" s="28"/>
      <c r="Q37" s="27"/>
      <c r="R37" s="8"/>
      <c r="S37" s="8"/>
      <c r="T37" s="8"/>
      <c r="U37" s="8"/>
      <c r="V37" s="8"/>
      <c r="W37" s="8"/>
      <c r="X37" s="8"/>
      <c r="Y37" s="8"/>
    </row>
    <row r="38" spans="1:25" ht="15.75" customHeight="1">
      <c r="A38" s="9" t="s">
        <v>50</v>
      </c>
      <c r="B38" s="10"/>
      <c r="C38" s="11"/>
      <c r="D38" s="11"/>
      <c r="E38" s="11"/>
      <c r="F38" s="11">
        <v>109943</v>
      </c>
      <c r="G38" s="11"/>
      <c r="H38" s="11"/>
      <c r="I38" s="11"/>
      <c r="J38" s="11"/>
      <c r="K38" s="11"/>
      <c r="L38" s="12">
        <f t="shared" si="0"/>
        <v>109943</v>
      </c>
      <c r="M38" s="26" t="s">
        <v>51</v>
      </c>
      <c r="N38" s="27"/>
      <c r="O38" s="27"/>
      <c r="P38" s="28"/>
      <c r="Q38" s="27"/>
      <c r="R38" s="8"/>
      <c r="S38" s="8"/>
      <c r="T38" s="8"/>
      <c r="U38" s="8"/>
      <c r="V38" s="8"/>
      <c r="W38" s="8"/>
      <c r="X38" s="8"/>
      <c r="Y38" s="8"/>
    </row>
    <row r="39" spans="1:25" ht="15.75" customHeight="1">
      <c r="A39" s="15" t="s">
        <v>52</v>
      </c>
      <c r="B39" s="10"/>
      <c r="C39" s="10"/>
      <c r="D39" s="11"/>
      <c r="E39" s="11"/>
      <c r="F39" s="10"/>
      <c r="G39" s="10"/>
      <c r="H39" s="10"/>
      <c r="I39" s="10">
        <v>98960</v>
      </c>
      <c r="J39" s="18">
        <v>25040</v>
      </c>
      <c r="K39" s="10"/>
      <c r="L39" s="12">
        <f t="shared" si="0"/>
        <v>124000</v>
      </c>
      <c r="M39" s="26" t="s">
        <v>17</v>
      </c>
      <c r="N39" s="27"/>
      <c r="O39" s="27"/>
      <c r="P39" s="28"/>
      <c r="Q39" s="27"/>
      <c r="R39" s="8"/>
      <c r="S39" s="8"/>
      <c r="T39" s="8"/>
      <c r="U39" s="8"/>
      <c r="V39" s="8"/>
      <c r="W39" s="8"/>
      <c r="X39" s="8"/>
      <c r="Y39" s="8"/>
    </row>
    <row r="40" spans="1:25" ht="15.75" customHeight="1">
      <c r="A40" s="20" t="s">
        <v>53</v>
      </c>
      <c r="B40" s="10"/>
      <c r="C40" s="10"/>
      <c r="D40" s="10"/>
      <c r="E40" s="10">
        <v>50625</v>
      </c>
      <c r="F40" s="10"/>
      <c r="G40" s="10"/>
      <c r="H40" s="10"/>
      <c r="I40" s="10"/>
      <c r="J40" s="10"/>
      <c r="K40" s="10"/>
      <c r="L40" s="12">
        <f t="shared" si="0"/>
        <v>50625</v>
      </c>
      <c r="M40" s="26" t="s">
        <v>17</v>
      </c>
      <c r="N40" s="27"/>
      <c r="O40" s="27"/>
      <c r="P40" s="28"/>
      <c r="Q40" s="27"/>
      <c r="R40" s="8"/>
      <c r="S40" s="8"/>
      <c r="T40" s="8"/>
      <c r="U40" s="8"/>
      <c r="V40" s="8"/>
      <c r="W40" s="8"/>
      <c r="X40" s="8"/>
      <c r="Y40" s="8"/>
    </row>
    <row r="41" spans="1:25" ht="15.75" customHeight="1">
      <c r="A41" s="19" t="s">
        <v>54</v>
      </c>
      <c r="B41" s="10"/>
      <c r="C41" s="10">
        <v>50000</v>
      </c>
      <c r="D41" s="11"/>
      <c r="E41" s="10"/>
      <c r="F41" s="10"/>
      <c r="G41" s="10"/>
      <c r="H41" s="10"/>
      <c r="I41" s="10"/>
      <c r="J41" s="18">
        <v>294400</v>
      </c>
      <c r="K41" s="10"/>
      <c r="L41" s="12">
        <f t="shared" si="0"/>
        <v>344400</v>
      </c>
      <c r="M41" s="26" t="s">
        <v>55</v>
      </c>
      <c r="N41" s="27"/>
      <c r="O41" s="27"/>
      <c r="P41" s="28"/>
      <c r="Q41" s="27"/>
      <c r="R41" s="8"/>
      <c r="S41" s="8"/>
      <c r="T41" s="8"/>
      <c r="U41" s="8"/>
      <c r="V41" s="8"/>
      <c r="W41" s="8"/>
      <c r="X41" s="8"/>
      <c r="Y41" s="8"/>
    </row>
    <row r="42" spans="1:25" ht="15.75" customHeight="1">
      <c r="A42" s="31" t="s">
        <v>56</v>
      </c>
      <c r="B42" s="22"/>
      <c r="C42" s="22"/>
      <c r="D42" s="22"/>
      <c r="E42" s="22"/>
      <c r="F42" s="22"/>
      <c r="G42" s="23">
        <v>7845</v>
      </c>
      <c r="H42" s="22"/>
      <c r="I42" s="22"/>
      <c r="J42" s="32"/>
      <c r="K42" s="32"/>
      <c r="L42" s="12"/>
      <c r="M42" s="27"/>
      <c r="N42" s="27"/>
      <c r="O42" s="27"/>
      <c r="P42" s="28"/>
      <c r="Q42" s="27"/>
      <c r="R42" s="8"/>
      <c r="S42" s="8"/>
      <c r="T42" s="8"/>
      <c r="U42" s="8"/>
      <c r="V42" s="8"/>
      <c r="W42" s="8"/>
      <c r="X42" s="8"/>
      <c r="Y42" s="8"/>
    </row>
    <row r="43" spans="1:25" ht="15.75" customHeight="1">
      <c r="A43" s="31" t="s">
        <v>57</v>
      </c>
      <c r="B43" s="22"/>
      <c r="C43" s="22"/>
      <c r="D43" s="22"/>
      <c r="E43" s="22"/>
      <c r="F43" s="22"/>
      <c r="G43" s="23"/>
      <c r="H43" s="22"/>
      <c r="I43" s="23">
        <v>15500</v>
      </c>
      <c r="J43" s="33">
        <v>28500</v>
      </c>
      <c r="K43" s="32"/>
      <c r="L43" s="12"/>
      <c r="M43" s="27"/>
      <c r="N43" s="27"/>
      <c r="O43" s="27"/>
      <c r="P43" s="28"/>
      <c r="Q43" s="27"/>
      <c r="R43" s="8"/>
      <c r="S43" s="8"/>
      <c r="T43" s="8"/>
      <c r="U43" s="8"/>
      <c r="V43" s="8"/>
      <c r="W43" s="8"/>
      <c r="X43" s="8"/>
      <c r="Y43" s="8"/>
    </row>
    <row r="44" spans="1:25" ht="15.75" customHeight="1">
      <c r="A44" s="31" t="s">
        <v>58</v>
      </c>
      <c r="B44" s="22"/>
      <c r="C44" s="22"/>
      <c r="D44" s="22"/>
      <c r="E44" s="22"/>
      <c r="F44" s="22"/>
      <c r="G44" s="22"/>
      <c r="H44" s="22"/>
      <c r="I44" s="23">
        <v>2710</v>
      </c>
      <c r="J44" s="32"/>
      <c r="K44" s="32"/>
      <c r="L44" s="32"/>
      <c r="M44" s="27"/>
      <c r="N44" s="27"/>
      <c r="O44" s="27"/>
      <c r="P44" s="28"/>
      <c r="Q44" s="27"/>
      <c r="R44" s="8"/>
      <c r="S44" s="8"/>
      <c r="T44" s="8"/>
      <c r="U44" s="8"/>
      <c r="V44" s="8"/>
      <c r="W44" s="8"/>
      <c r="X44" s="8"/>
      <c r="Y44" s="8"/>
    </row>
    <row r="45" spans="1:25" ht="15.75" customHeight="1">
      <c r="A45" s="31" t="s">
        <v>59</v>
      </c>
      <c r="B45" s="22"/>
      <c r="C45" s="22"/>
      <c r="D45" s="22"/>
      <c r="E45" s="22"/>
      <c r="F45" s="23">
        <v>334799.17</v>
      </c>
      <c r="G45" s="23">
        <v>2368368</v>
      </c>
      <c r="H45" s="23">
        <v>1710099</v>
      </c>
      <c r="I45" s="23">
        <v>284813</v>
      </c>
      <c r="J45" s="22"/>
      <c r="K45" s="22"/>
      <c r="L45" s="22"/>
      <c r="M45" s="27"/>
      <c r="N45" s="27"/>
      <c r="O45" s="27"/>
      <c r="P45" s="28"/>
      <c r="Q45" s="27"/>
      <c r="R45" s="8"/>
      <c r="S45" s="8"/>
      <c r="T45" s="8"/>
      <c r="U45" s="8"/>
      <c r="V45" s="8"/>
      <c r="W45" s="8"/>
      <c r="X45" s="8"/>
      <c r="Y45" s="8"/>
    </row>
    <row r="46" spans="1:25" ht="15.75" customHeight="1">
      <c r="A46" s="31" t="s">
        <v>7</v>
      </c>
      <c r="B46" s="32">
        <f t="shared" ref="B46:L46" si="2">SUM(B2:B45)</f>
        <v>14473000</v>
      </c>
      <c r="C46" s="32">
        <f t="shared" si="2"/>
        <v>25193098</v>
      </c>
      <c r="D46" s="32">
        <f t="shared" si="2"/>
        <v>33063111</v>
      </c>
      <c r="E46" s="32">
        <f t="shared" si="2"/>
        <v>24878666</v>
      </c>
      <c r="F46" s="32">
        <f t="shared" si="2"/>
        <v>55341437.170000002</v>
      </c>
      <c r="G46" s="32">
        <f t="shared" si="2"/>
        <v>58791432.730000004</v>
      </c>
      <c r="H46" s="32">
        <f t="shared" si="2"/>
        <v>45557717</v>
      </c>
      <c r="I46" s="32">
        <f t="shared" si="2"/>
        <v>64652673.200000003</v>
      </c>
      <c r="J46" s="32">
        <f t="shared" si="2"/>
        <v>33980448.520000003</v>
      </c>
      <c r="K46" s="32">
        <f t="shared" si="2"/>
        <v>0</v>
      </c>
      <c r="L46" s="32">
        <f t="shared" si="2"/>
        <v>351178949.44999999</v>
      </c>
      <c r="M46" s="27">
        <f>2%*L46</f>
        <v>7023578.9890000001</v>
      </c>
      <c r="N46" s="27"/>
      <c r="O46" s="27"/>
      <c r="P46" s="28"/>
      <c r="Q46" s="27"/>
      <c r="R46" s="8"/>
      <c r="S46" s="8"/>
      <c r="T46" s="8"/>
      <c r="U46" s="8"/>
      <c r="V46" s="8"/>
      <c r="W46" s="8"/>
      <c r="X46" s="8"/>
      <c r="Y46" s="8"/>
    </row>
    <row r="47" spans="1:25" ht="15.75" customHeight="1">
      <c r="A47" s="2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7"/>
      <c r="N47" s="27"/>
      <c r="O47" s="27"/>
      <c r="P47" s="28"/>
      <c r="Q47" s="27"/>
      <c r="R47" s="8"/>
      <c r="S47" s="8"/>
      <c r="T47" s="8"/>
      <c r="U47" s="8"/>
      <c r="V47" s="8"/>
      <c r="W47" s="8"/>
      <c r="X47" s="8"/>
      <c r="Y47" s="8"/>
    </row>
    <row r="48" spans="1:25" ht="15.75" customHeight="1">
      <c r="A48" s="6"/>
      <c r="B48" s="35">
        <v>2009</v>
      </c>
      <c r="C48" s="35">
        <v>2010</v>
      </c>
      <c r="D48" s="35">
        <v>2011</v>
      </c>
      <c r="E48" s="36">
        <v>2012</v>
      </c>
      <c r="F48" s="36">
        <v>2013</v>
      </c>
      <c r="G48" s="36">
        <v>2014</v>
      </c>
      <c r="H48" s="37">
        <v>2015</v>
      </c>
      <c r="I48" s="37">
        <v>2016</v>
      </c>
      <c r="J48" s="38">
        <v>2017</v>
      </c>
      <c r="K48" s="38">
        <v>2018</v>
      </c>
      <c r="L48" s="34"/>
      <c r="M48" s="27"/>
      <c r="N48" s="27"/>
      <c r="O48" s="27"/>
      <c r="P48" s="28"/>
      <c r="Q48" s="27"/>
      <c r="R48" s="8"/>
      <c r="S48" s="8"/>
      <c r="T48" s="8"/>
      <c r="U48" s="8"/>
      <c r="V48" s="8"/>
      <c r="W48" s="8"/>
      <c r="X48" s="8"/>
      <c r="Y48" s="8"/>
    </row>
    <row r="49" spans="1:25" ht="15.75" customHeight="1">
      <c r="A49" s="39" t="s">
        <v>10</v>
      </c>
      <c r="B49" s="40">
        <f t="shared" ref="B49:B50" si="3">SUMIF(M2:M44, "Grant", B2:B44)</f>
        <v>14473000</v>
      </c>
      <c r="C49" s="40">
        <f>SUMIF(M2:M44, "Grant", C2:C44)</f>
        <v>23958463</v>
      </c>
      <c r="D49" s="40">
        <f>SUMIF(M2:M44, "Grant", D2:D44)</f>
        <v>26196497</v>
      </c>
      <c r="E49" s="40">
        <f>SUMIF(M2:M44, "Grant", E2:E44)</f>
        <v>19772666</v>
      </c>
      <c r="F49" s="40">
        <f>SUMIF(M2:M44, "Grant", F2:F44)</f>
        <v>51169818</v>
      </c>
      <c r="G49" s="40">
        <f>SUMIF(M2:M44, "Grant", G2:G44)</f>
        <v>56415219.730000004</v>
      </c>
      <c r="H49" s="40">
        <f>SUMIF(M2:M44, "Grant", H2:H44)</f>
        <v>40109388</v>
      </c>
      <c r="I49" s="40">
        <f>SUMIF(M2:M44, "Grant", I2:I44)</f>
        <v>50545379</v>
      </c>
      <c r="J49" s="40">
        <f>SUMIF(M2:M44, "Grant", J2:J44)</f>
        <v>33432323.020000003</v>
      </c>
      <c r="K49" s="40">
        <f>SUMIF(M2:M44, "Grant", K2:K44)</f>
        <v>0</v>
      </c>
      <c r="L49" s="34"/>
      <c r="M49" s="27"/>
      <c r="N49" s="27"/>
      <c r="O49" s="27"/>
      <c r="P49" s="28"/>
      <c r="Q49" s="27"/>
      <c r="R49" s="8"/>
      <c r="S49" s="8"/>
      <c r="T49" s="8"/>
      <c r="U49" s="8"/>
      <c r="V49" s="8"/>
      <c r="W49" s="8"/>
      <c r="X49" s="8"/>
      <c r="Y49" s="8"/>
    </row>
    <row r="50" spans="1:25" ht="15.75" customHeight="1">
      <c r="A50" s="39" t="s">
        <v>17</v>
      </c>
      <c r="B50" s="40">
        <f t="shared" si="3"/>
        <v>0</v>
      </c>
      <c r="C50" s="40">
        <f>SUMIF(M3:M45, "Consultancy", C2:C44)</f>
        <v>1035000</v>
      </c>
      <c r="D50" s="40">
        <f>SUMIF(M3:M45, "Consultancy", D2:D44)</f>
        <v>3179757</v>
      </c>
      <c r="E50" s="40">
        <f>SUMIF(M3:M45, "Consultancy", E2:E44)</f>
        <v>480393</v>
      </c>
      <c r="F50" s="40">
        <f>SUMIF(M3:M45, "Consultancy", F2:F44)</f>
        <v>2963115</v>
      </c>
      <c r="G50" s="40">
        <f>SUMIF(M2:M44, "Consultancy", G2:G44)</f>
        <v>0</v>
      </c>
      <c r="H50" s="40">
        <f>SUMIF(M2:M44, "Consultancy", H2:H44)</f>
        <v>3590578</v>
      </c>
      <c r="I50" s="40">
        <f>SUMIF(M2:M44, "Consultancy", I2:I44)</f>
        <v>8178689</v>
      </c>
      <c r="J50" s="40">
        <f>SUMIF(M2:M44, "Consultancy", J2:J44)</f>
        <v>225225.5</v>
      </c>
      <c r="K50" s="40">
        <f>SUMIF(M2:M44, "Consultancy", K2:K44)</f>
        <v>0</v>
      </c>
      <c r="L50" s="34"/>
      <c r="M50" s="27"/>
      <c r="N50" s="27"/>
      <c r="O50" s="27"/>
      <c r="P50" s="28"/>
      <c r="Q50" s="27"/>
      <c r="R50" s="8"/>
      <c r="S50" s="8"/>
      <c r="T50" s="8"/>
      <c r="U50" s="8"/>
      <c r="V50" s="8"/>
      <c r="W50" s="8"/>
      <c r="X50" s="8"/>
      <c r="Y50" s="8"/>
    </row>
    <row r="51" spans="1:25" ht="15.75" customHeight="1">
      <c r="A51" s="39" t="s">
        <v>60</v>
      </c>
      <c r="E51" s="40">
        <f t="shared" ref="E51:K51" si="4">E45</f>
        <v>0</v>
      </c>
      <c r="F51" s="40">
        <f t="shared" si="4"/>
        <v>334799.17</v>
      </c>
      <c r="G51" s="40">
        <f t="shared" si="4"/>
        <v>2368368</v>
      </c>
      <c r="H51" s="40">
        <f t="shared" si="4"/>
        <v>1710099</v>
      </c>
      <c r="I51" s="40">
        <f t="shared" si="4"/>
        <v>284813</v>
      </c>
      <c r="J51" s="40">
        <f t="shared" si="4"/>
        <v>0</v>
      </c>
      <c r="K51" s="40">
        <f t="shared" si="4"/>
        <v>0</v>
      </c>
      <c r="L51" s="34"/>
      <c r="M51" s="27"/>
      <c r="N51" s="27"/>
      <c r="O51" s="27"/>
      <c r="P51" s="28"/>
      <c r="Q51" s="27"/>
      <c r="R51" s="8"/>
      <c r="S51" s="8"/>
      <c r="T51" s="8"/>
      <c r="U51" s="8"/>
      <c r="V51" s="8"/>
      <c r="W51" s="8"/>
      <c r="X51" s="8"/>
      <c r="Y51" s="8"/>
    </row>
    <row r="52" spans="1:25" ht="15.75" customHeight="1">
      <c r="A52" s="27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7"/>
      <c r="N52" s="27"/>
      <c r="O52" s="27"/>
      <c r="P52" s="28"/>
      <c r="Q52" s="27"/>
      <c r="R52" s="8"/>
      <c r="S52" s="8"/>
      <c r="T52" s="8"/>
      <c r="U52" s="8"/>
      <c r="V52" s="8"/>
      <c r="W52" s="8"/>
      <c r="X52" s="8"/>
      <c r="Y52" s="8"/>
    </row>
    <row r="53" spans="1:25" ht="15.75" customHeight="1">
      <c r="A53" s="2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7"/>
      <c r="N53" s="27"/>
      <c r="O53" s="27"/>
      <c r="P53" s="28"/>
      <c r="Q53" s="27"/>
      <c r="R53" s="8"/>
      <c r="S53" s="8"/>
      <c r="T53" s="8"/>
      <c r="U53" s="8"/>
      <c r="V53" s="8"/>
      <c r="W53" s="8"/>
      <c r="X53" s="8"/>
      <c r="Y53" s="8"/>
    </row>
    <row r="54" spans="1:25" ht="15.75" customHeight="1">
      <c r="A54" s="2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27"/>
      <c r="N54" s="27"/>
      <c r="O54" s="27"/>
      <c r="P54" s="28"/>
      <c r="Q54" s="27"/>
      <c r="R54" s="8"/>
      <c r="S54" s="8"/>
      <c r="T54" s="8"/>
      <c r="U54" s="8"/>
      <c r="V54" s="8"/>
      <c r="W54" s="8"/>
      <c r="X54" s="8"/>
      <c r="Y54" s="8"/>
    </row>
    <row r="55" spans="1:25" ht="15.75" customHeight="1">
      <c r="A55" s="27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27"/>
      <c r="N55" s="27"/>
      <c r="O55" s="27"/>
      <c r="P55" s="28"/>
      <c r="Q55" s="27"/>
      <c r="R55" s="8"/>
      <c r="S55" s="8"/>
      <c r="T55" s="8"/>
      <c r="U55" s="8"/>
      <c r="V55" s="8"/>
      <c r="W55" s="8"/>
      <c r="X55" s="8"/>
      <c r="Y55" s="8"/>
    </row>
    <row r="56" spans="1:25" ht="15.75" customHeight="1">
      <c r="A56" s="2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27"/>
      <c r="N56" s="27"/>
      <c r="O56" s="27"/>
      <c r="P56" s="28"/>
      <c r="Q56" s="27"/>
      <c r="R56" s="8"/>
      <c r="S56" s="8"/>
      <c r="T56" s="8"/>
      <c r="U56" s="8"/>
      <c r="V56" s="8"/>
      <c r="W56" s="8"/>
      <c r="X56" s="8"/>
      <c r="Y56" s="8"/>
    </row>
    <row r="57" spans="1:25" ht="15.75" customHeight="1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8"/>
      <c r="N57" s="8"/>
      <c r="O57" s="8"/>
      <c r="P57" s="28"/>
      <c r="Q57" s="8"/>
      <c r="R57" s="8"/>
      <c r="S57" s="8"/>
      <c r="T57" s="8"/>
      <c r="U57" s="8"/>
      <c r="V57" s="8"/>
      <c r="W57" s="8"/>
      <c r="X57" s="8"/>
      <c r="Y57" s="8"/>
    </row>
    <row r="58" spans="1:25" ht="15.75" customHeight="1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8"/>
      <c r="N58" s="8"/>
      <c r="O58" s="8"/>
      <c r="P58" s="2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customHeight="1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8"/>
      <c r="N59" s="8"/>
      <c r="O59" s="8"/>
      <c r="P59" s="28"/>
      <c r="Q59" s="8"/>
      <c r="R59" s="8"/>
      <c r="S59" s="8"/>
      <c r="T59" s="8"/>
      <c r="U59" s="8"/>
      <c r="V59" s="8"/>
      <c r="W59" s="8"/>
      <c r="X59" s="8"/>
      <c r="Y59" s="8"/>
    </row>
    <row r="60" spans="1:25" ht="15.75" customHeight="1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8"/>
      <c r="N60" s="8"/>
      <c r="O60" s="8"/>
      <c r="P60" s="28"/>
      <c r="Q60" s="8"/>
      <c r="R60" s="8"/>
      <c r="S60" s="8"/>
      <c r="T60" s="8"/>
      <c r="U60" s="8"/>
      <c r="V60" s="8"/>
      <c r="W60" s="8"/>
      <c r="X60" s="8"/>
      <c r="Y60" s="8"/>
    </row>
    <row r="61" spans="1:25" ht="15.75" customHeight="1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8"/>
      <c r="N61" s="8"/>
      <c r="O61" s="8"/>
      <c r="P61" s="28"/>
      <c r="Q61" s="8"/>
      <c r="R61" s="8"/>
      <c r="S61" s="8"/>
      <c r="T61" s="8"/>
      <c r="U61" s="8"/>
      <c r="V61" s="8"/>
      <c r="W61" s="8"/>
      <c r="X61" s="8"/>
      <c r="Y61" s="8"/>
    </row>
    <row r="62" spans="1:25" ht="15.75" customHeight="1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8"/>
      <c r="N62" s="8"/>
      <c r="O62" s="8"/>
      <c r="P62" s="28"/>
      <c r="Q62" s="8"/>
      <c r="R62" s="8"/>
      <c r="S62" s="8"/>
      <c r="T62" s="8"/>
      <c r="U62" s="8"/>
      <c r="V62" s="8"/>
      <c r="W62" s="8"/>
      <c r="X62" s="8"/>
      <c r="Y62" s="8"/>
    </row>
    <row r="63" spans="1:25" ht="15.75" customHeight="1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8"/>
      <c r="N63" s="8"/>
      <c r="O63" s="8"/>
      <c r="P63" s="28"/>
      <c r="Q63" s="8"/>
      <c r="R63" s="8"/>
      <c r="S63" s="8"/>
      <c r="T63" s="8"/>
      <c r="U63" s="8"/>
      <c r="V63" s="8"/>
      <c r="W63" s="8"/>
      <c r="X63" s="8"/>
      <c r="Y63" s="8"/>
    </row>
    <row r="64" spans="1:25" ht="15.75" customHeight="1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8"/>
      <c r="N64" s="8"/>
      <c r="O64" s="8"/>
      <c r="P64" s="28"/>
      <c r="Q64" s="8"/>
      <c r="R64" s="8"/>
      <c r="S64" s="8"/>
      <c r="T64" s="8"/>
      <c r="U64" s="8"/>
      <c r="V64" s="8"/>
      <c r="W64" s="8"/>
      <c r="X64" s="8"/>
      <c r="Y64" s="8"/>
    </row>
    <row r="65" spans="1:25" ht="15.75" customHeight="1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8"/>
      <c r="N65" s="8"/>
      <c r="O65" s="8"/>
      <c r="P65" s="28"/>
      <c r="Q65" s="8"/>
      <c r="R65" s="8"/>
      <c r="S65" s="8"/>
      <c r="T65" s="8"/>
      <c r="U65" s="8"/>
      <c r="V65" s="8"/>
      <c r="W65" s="8"/>
      <c r="X65" s="8"/>
      <c r="Y65" s="8"/>
    </row>
    <row r="66" spans="1:25" ht="15.75" customHeight="1">
      <c r="A66" s="42"/>
      <c r="B66" s="43"/>
      <c r="C66" s="43"/>
      <c r="D66" s="43"/>
      <c r="E66" s="43"/>
      <c r="F66" s="43"/>
      <c r="G66" s="41"/>
      <c r="H66" s="41"/>
      <c r="I66" s="41"/>
      <c r="J66" s="41"/>
      <c r="K66" s="41"/>
      <c r="L66" s="41"/>
      <c r="M66" s="8"/>
      <c r="N66" s="8"/>
      <c r="O66" s="8"/>
      <c r="P66" s="28"/>
      <c r="Q66" s="8"/>
      <c r="R66" s="8"/>
      <c r="S66" s="8"/>
      <c r="T66" s="8"/>
      <c r="U66" s="8"/>
      <c r="V66" s="8"/>
      <c r="W66" s="8"/>
      <c r="X66" s="8"/>
      <c r="Y66" s="8"/>
    </row>
    <row r="67" spans="1:25" ht="15.75" customHeight="1">
      <c r="A67" s="42"/>
      <c r="B67" s="43"/>
      <c r="C67" s="43"/>
      <c r="D67" s="43"/>
      <c r="E67" s="43"/>
      <c r="F67" s="43"/>
      <c r="G67" s="41"/>
      <c r="H67" s="41"/>
      <c r="I67" s="41"/>
      <c r="J67" s="41"/>
      <c r="K67" s="41"/>
      <c r="L67" s="41"/>
      <c r="M67" s="8"/>
      <c r="N67" s="8"/>
      <c r="O67" s="8"/>
      <c r="P67" s="28"/>
      <c r="Q67" s="8"/>
      <c r="R67" s="8"/>
      <c r="S67" s="8"/>
      <c r="T67" s="8"/>
      <c r="U67" s="8"/>
      <c r="V67" s="8"/>
      <c r="W67" s="8"/>
      <c r="X67" s="8"/>
      <c r="Y67" s="8"/>
    </row>
    <row r="68" spans="1:25" ht="15.75" customHeight="1">
      <c r="A68" s="42"/>
      <c r="B68" s="43"/>
      <c r="C68" s="43"/>
      <c r="D68" s="43"/>
      <c r="E68" s="43"/>
      <c r="F68" s="43"/>
      <c r="G68" s="41"/>
      <c r="H68" s="41"/>
      <c r="I68" s="41"/>
      <c r="J68" s="41"/>
      <c r="K68" s="41"/>
      <c r="L68" s="41"/>
      <c r="M68" s="8"/>
      <c r="N68" s="8"/>
      <c r="O68" s="8"/>
      <c r="P68" s="28"/>
      <c r="Q68" s="8"/>
      <c r="R68" s="8"/>
      <c r="S68" s="8"/>
      <c r="T68" s="8"/>
      <c r="U68" s="8"/>
      <c r="V68" s="8"/>
      <c r="W68" s="8"/>
      <c r="X68" s="8"/>
      <c r="Y68" s="8"/>
    </row>
    <row r="69" spans="1:25" ht="15.75" customHeight="1">
      <c r="A69" s="42"/>
      <c r="B69" s="43"/>
      <c r="C69" s="43"/>
      <c r="D69" s="43"/>
      <c r="E69" s="43"/>
      <c r="F69" s="43"/>
      <c r="G69" s="41"/>
      <c r="H69" s="41"/>
      <c r="I69" s="41"/>
      <c r="J69" s="41"/>
      <c r="K69" s="41"/>
      <c r="L69" s="41"/>
      <c r="M69" s="8"/>
      <c r="N69" s="8"/>
      <c r="O69" s="8"/>
      <c r="P69" s="28"/>
      <c r="Q69" s="8"/>
      <c r="R69" s="8"/>
      <c r="S69" s="8"/>
      <c r="T69" s="8"/>
      <c r="U69" s="8"/>
      <c r="V69" s="8"/>
      <c r="W69" s="8"/>
      <c r="X69" s="8"/>
      <c r="Y69" s="8"/>
    </row>
    <row r="70" spans="1:25" ht="15.75" customHeight="1">
      <c r="A70" s="42"/>
      <c r="B70" s="43"/>
      <c r="C70" s="43"/>
      <c r="D70" s="43"/>
      <c r="E70" s="43"/>
      <c r="F70" s="43"/>
      <c r="G70" s="41"/>
      <c r="H70" s="41"/>
      <c r="I70" s="41"/>
      <c r="J70" s="41"/>
      <c r="K70" s="41"/>
      <c r="L70" s="41"/>
      <c r="M70" s="8"/>
      <c r="N70" s="8"/>
      <c r="O70" s="8"/>
      <c r="P70" s="28"/>
      <c r="Q70" s="8"/>
      <c r="R70" s="8"/>
      <c r="S70" s="8"/>
      <c r="T70" s="8"/>
      <c r="U70" s="8"/>
      <c r="V70" s="8"/>
      <c r="W70" s="8"/>
      <c r="X70" s="8"/>
      <c r="Y70" s="8"/>
    </row>
    <row r="71" spans="1:25" ht="15.75" customHeight="1">
      <c r="A71" s="42"/>
      <c r="B71" s="43"/>
      <c r="C71" s="43"/>
      <c r="D71" s="43"/>
      <c r="E71" s="43"/>
      <c r="F71" s="43"/>
      <c r="G71" s="41"/>
      <c r="H71" s="41"/>
      <c r="I71" s="41"/>
      <c r="J71" s="41"/>
      <c r="K71" s="41"/>
      <c r="L71" s="41"/>
      <c r="M71" s="8"/>
      <c r="N71" s="8"/>
      <c r="O71" s="8"/>
      <c r="P71" s="28"/>
      <c r="Q71" s="8"/>
      <c r="R71" s="8"/>
      <c r="S71" s="8"/>
      <c r="T71" s="8"/>
      <c r="U71" s="8"/>
      <c r="V71" s="8"/>
      <c r="W71" s="8"/>
      <c r="X71" s="8"/>
      <c r="Y71" s="8"/>
    </row>
    <row r="72" spans="1:25" ht="15.75" customHeight="1">
      <c r="A72" s="42"/>
      <c r="B72" s="43"/>
      <c r="C72" s="43"/>
      <c r="D72" s="43"/>
      <c r="E72" s="43"/>
      <c r="F72" s="43"/>
      <c r="G72" s="41"/>
      <c r="H72" s="41"/>
      <c r="I72" s="41"/>
      <c r="J72" s="41"/>
      <c r="K72" s="41"/>
      <c r="L72" s="41"/>
      <c r="M72" s="8"/>
      <c r="N72" s="8"/>
      <c r="O72" s="8"/>
      <c r="P72" s="2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customHeight="1">
      <c r="A73" s="42"/>
      <c r="B73" s="43"/>
      <c r="C73" s="43"/>
      <c r="D73" s="43"/>
      <c r="E73" s="43"/>
      <c r="F73" s="43"/>
      <c r="G73" s="41"/>
      <c r="H73" s="41"/>
      <c r="I73" s="41"/>
      <c r="J73" s="41"/>
      <c r="K73" s="41"/>
      <c r="L73" s="41"/>
      <c r="M73" s="8"/>
      <c r="N73" s="8"/>
      <c r="O73" s="8"/>
      <c r="P73" s="2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 customHeight="1">
      <c r="A74" s="42"/>
      <c r="B74" s="43"/>
      <c r="C74" s="43"/>
      <c r="D74" s="43"/>
      <c r="E74" s="43"/>
      <c r="F74" s="43"/>
      <c r="G74" s="41"/>
      <c r="H74" s="41"/>
      <c r="I74" s="41"/>
      <c r="J74" s="41"/>
      <c r="K74" s="41"/>
      <c r="L74" s="41"/>
      <c r="M74" s="8"/>
      <c r="N74" s="8"/>
      <c r="O74" s="8"/>
      <c r="P74" s="28"/>
      <c r="Q74" s="8"/>
      <c r="R74" s="8"/>
      <c r="S74" s="8"/>
      <c r="T74" s="8"/>
      <c r="U74" s="8"/>
      <c r="V74" s="8"/>
      <c r="W74" s="8"/>
      <c r="X74" s="8"/>
      <c r="Y74" s="8"/>
    </row>
    <row r="75" spans="1:25" ht="15.75" customHeight="1">
      <c r="A75" s="42"/>
      <c r="B75" s="43"/>
      <c r="C75" s="43"/>
      <c r="D75" s="43"/>
      <c r="E75" s="43"/>
      <c r="F75" s="43"/>
      <c r="G75" s="41"/>
      <c r="H75" s="41"/>
      <c r="I75" s="41"/>
      <c r="J75" s="41"/>
      <c r="K75" s="41"/>
      <c r="L75" s="41"/>
      <c r="M75" s="8"/>
      <c r="N75" s="8"/>
      <c r="O75" s="8"/>
      <c r="P75" s="2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>
      <c r="A76" s="42"/>
      <c r="B76" s="43"/>
      <c r="C76" s="43"/>
      <c r="D76" s="43"/>
      <c r="E76" s="43"/>
      <c r="F76" s="43"/>
      <c r="G76" s="41"/>
      <c r="H76" s="41"/>
      <c r="I76" s="41"/>
      <c r="J76" s="41"/>
      <c r="K76" s="41"/>
      <c r="L76" s="41"/>
      <c r="M76" s="8"/>
      <c r="N76" s="8"/>
      <c r="O76" s="8"/>
      <c r="P76" s="2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>
      <c r="A77" s="42"/>
      <c r="B77" s="43"/>
      <c r="C77" s="43"/>
      <c r="D77" s="43"/>
      <c r="E77" s="43"/>
      <c r="F77" s="43"/>
      <c r="G77" s="41"/>
      <c r="H77" s="41"/>
      <c r="I77" s="41"/>
      <c r="J77" s="41"/>
      <c r="K77" s="41"/>
      <c r="L77" s="41"/>
      <c r="M77" s="8"/>
      <c r="N77" s="8"/>
      <c r="O77" s="8"/>
      <c r="P77" s="2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customHeight="1">
      <c r="A78" s="42"/>
      <c r="B78" s="43"/>
      <c r="C78" s="43"/>
      <c r="D78" s="43"/>
      <c r="E78" s="43"/>
      <c r="F78" s="41"/>
      <c r="G78" s="41"/>
      <c r="H78" s="41"/>
      <c r="I78" s="41"/>
      <c r="J78" s="41"/>
      <c r="K78" s="41"/>
      <c r="L78" s="41"/>
      <c r="M78" s="8"/>
      <c r="N78" s="8"/>
      <c r="O78" s="8"/>
      <c r="P78" s="2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>
      <c r="A79" s="42"/>
      <c r="B79" s="43"/>
      <c r="C79" s="43"/>
      <c r="D79" s="43"/>
      <c r="E79" s="43"/>
      <c r="F79" s="41"/>
      <c r="G79" s="41"/>
      <c r="H79" s="41"/>
      <c r="I79" s="41"/>
      <c r="J79" s="41"/>
      <c r="K79" s="41"/>
      <c r="L79" s="41"/>
      <c r="M79" s="8"/>
      <c r="N79" s="8"/>
      <c r="O79" s="8"/>
      <c r="P79" s="2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>
      <c r="A80" s="42"/>
      <c r="B80" s="43"/>
      <c r="C80" s="43"/>
      <c r="D80" s="43"/>
      <c r="E80" s="43"/>
      <c r="F80" s="41"/>
      <c r="G80" s="41"/>
      <c r="H80" s="41"/>
      <c r="I80" s="41"/>
      <c r="J80" s="41"/>
      <c r="K80" s="41"/>
      <c r="L80" s="41"/>
      <c r="M80" s="8"/>
      <c r="N80" s="8"/>
      <c r="O80" s="8"/>
      <c r="P80" s="2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>
      <c r="A81" s="42"/>
      <c r="B81" s="43"/>
      <c r="C81" s="43"/>
      <c r="D81" s="43"/>
      <c r="E81" s="43"/>
      <c r="F81" s="41"/>
      <c r="G81" s="41"/>
      <c r="H81" s="41"/>
      <c r="I81" s="41"/>
      <c r="J81" s="41"/>
      <c r="K81" s="41"/>
      <c r="L81" s="41"/>
      <c r="M81" s="8"/>
      <c r="N81" s="8"/>
      <c r="O81" s="8"/>
      <c r="P81" s="2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>
      <c r="A82" s="42"/>
      <c r="B82" s="43"/>
      <c r="C82" s="43"/>
      <c r="D82" s="43"/>
      <c r="E82" s="43"/>
      <c r="F82" s="41"/>
      <c r="G82" s="41"/>
      <c r="H82" s="41"/>
      <c r="I82" s="41"/>
      <c r="J82" s="41"/>
      <c r="K82" s="41"/>
      <c r="L82" s="41"/>
      <c r="M82" s="8"/>
      <c r="N82" s="8"/>
      <c r="O82" s="8"/>
      <c r="P82" s="2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customHeight="1">
      <c r="A83" s="42"/>
      <c r="B83" s="43"/>
      <c r="C83" s="43"/>
      <c r="D83" s="43"/>
      <c r="E83" s="43"/>
      <c r="F83" s="41"/>
      <c r="G83" s="41"/>
      <c r="H83" s="41"/>
      <c r="I83" s="41"/>
      <c r="J83" s="41"/>
      <c r="K83" s="41"/>
      <c r="L83" s="41"/>
      <c r="M83" s="8"/>
      <c r="N83" s="8"/>
      <c r="O83" s="8"/>
      <c r="P83" s="2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>
      <c r="A84" s="42"/>
      <c r="B84" s="43"/>
      <c r="C84" s="43"/>
      <c r="D84" s="43"/>
      <c r="E84" s="43"/>
      <c r="F84" s="41"/>
      <c r="G84" s="41"/>
      <c r="H84" s="41"/>
      <c r="I84" s="41"/>
      <c r="J84" s="41"/>
      <c r="K84" s="41"/>
      <c r="L84" s="41"/>
      <c r="M84" s="8"/>
      <c r="N84" s="8"/>
      <c r="O84" s="8"/>
      <c r="P84" s="2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>
      <c r="A85" s="42"/>
      <c r="B85" s="43"/>
      <c r="C85" s="43"/>
      <c r="D85" s="43"/>
      <c r="E85" s="43"/>
      <c r="F85" s="41"/>
      <c r="G85" s="41"/>
      <c r="H85" s="41"/>
      <c r="I85" s="41"/>
      <c r="J85" s="41"/>
      <c r="K85" s="41"/>
      <c r="L85" s="41"/>
      <c r="M85" s="8"/>
      <c r="N85" s="8"/>
      <c r="O85" s="8"/>
      <c r="P85" s="2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>
      <c r="A86" s="42"/>
      <c r="B86" s="43"/>
      <c r="C86" s="43"/>
      <c r="D86" s="43"/>
      <c r="E86" s="43"/>
      <c r="F86" s="41"/>
      <c r="G86" s="41"/>
      <c r="H86" s="41"/>
      <c r="I86" s="41"/>
      <c r="J86" s="41"/>
      <c r="K86" s="41"/>
      <c r="L86" s="41"/>
      <c r="M86" s="8"/>
      <c r="N86" s="8"/>
      <c r="O86" s="8"/>
      <c r="P86" s="2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>
      <c r="A87" s="42"/>
      <c r="B87" s="43"/>
      <c r="C87" s="43"/>
      <c r="D87" s="43"/>
      <c r="E87" s="43"/>
      <c r="F87" s="41"/>
      <c r="G87" s="41"/>
      <c r="H87" s="41"/>
      <c r="I87" s="41"/>
      <c r="J87" s="41"/>
      <c r="K87" s="41"/>
      <c r="L87" s="41"/>
      <c r="M87" s="8"/>
      <c r="N87" s="8"/>
      <c r="O87" s="8"/>
      <c r="P87" s="2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>
      <c r="A88" s="42"/>
      <c r="B88" s="43"/>
      <c r="C88" s="43"/>
      <c r="D88" s="43"/>
      <c r="E88" s="43"/>
      <c r="F88" s="41"/>
      <c r="G88" s="41"/>
      <c r="H88" s="41"/>
      <c r="I88" s="41"/>
      <c r="J88" s="41"/>
      <c r="K88" s="41"/>
      <c r="L88" s="41"/>
      <c r="M88" s="8"/>
      <c r="N88" s="8"/>
      <c r="O88" s="8"/>
      <c r="P88" s="28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>
      <c r="A89" s="42"/>
      <c r="B89" s="43"/>
      <c r="C89" s="43"/>
      <c r="D89" s="43"/>
      <c r="E89" s="43"/>
      <c r="F89" s="41"/>
      <c r="G89" s="41"/>
      <c r="H89" s="41"/>
      <c r="I89" s="41"/>
      <c r="J89" s="41"/>
      <c r="K89" s="41"/>
      <c r="L89" s="41"/>
      <c r="M89" s="8"/>
      <c r="N89" s="8"/>
      <c r="O89" s="8"/>
      <c r="P89" s="2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>
      <c r="A90" s="42"/>
      <c r="B90" s="43"/>
      <c r="C90" s="43"/>
      <c r="D90" s="43"/>
      <c r="E90" s="43"/>
      <c r="F90" s="41"/>
      <c r="G90" s="41"/>
      <c r="H90" s="41"/>
      <c r="I90" s="41"/>
      <c r="J90" s="41"/>
      <c r="K90" s="41"/>
      <c r="L90" s="41"/>
      <c r="M90" s="8"/>
      <c r="N90" s="8"/>
      <c r="O90" s="8"/>
      <c r="P90" s="2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>
      <c r="A91" s="42"/>
      <c r="B91" s="43"/>
      <c r="C91" s="43"/>
      <c r="D91" s="43"/>
      <c r="E91" s="41"/>
      <c r="F91" s="41"/>
      <c r="G91" s="41"/>
      <c r="H91" s="41"/>
      <c r="I91" s="41"/>
      <c r="J91" s="41"/>
      <c r="K91" s="41"/>
      <c r="L91" s="41"/>
      <c r="M91" s="8"/>
      <c r="N91" s="8"/>
      <c r="O91" s="8"/>
      <c r="P91" s="28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>
      <c r="A92" s="42"/>
      <c r="B92" s="43"/>
      <c r="C92" s="43"/>
      <c r="D92" s="43"/>
      <c r="E92" s="41"/>
      <c r="F92" s="41"/>
      <c r="G92" s="41"/>
      <c r="H92" s="41"/>
      <c r="I92" s="41"/>
      <c r="J92" s="41"/>
      <c r="K92" s="41"/>
      <c r="L92" s="41"/>
      <c r="M92" s="8"/>
      <c r="N92" s="8"/>
      <c r="O92" s="8"/>
      <c r="P92" s="2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>
      <c r="A93" s="42"/>
      <c r="B93" s="43"/>
      <c r="C93" s="43"/>
      <c r="D93" s="43"/>
      <c r="E93" s="41"/>
      <c r="F93" s="41"/>
      <c r="G93" s="41"/>
      <c r="H93" s="41"/>
      <c r="I93" s="41"/>
      <c r="J93" s="41"/>
      <c r="K93" s="41"/>
      <c r="L93" s="41"/>
      <c r="M93" s="8"/>
      <c r="N93" s="8"/>
      <c r="O93" s="8"/>
      <c r="P93" s="2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>
      <c r="A94" s="42"/>
      <c r="B94" s="43"/>
      <c r="C94" s="43"/>
      <c r="D94" s="43"/>
      <c r="E94" s="41"/>
      <c r="F94" s="41"/>
      <c r="G94" s="41"/>
      <c r="H94" s="41"/>
      <c r="I94" s="41"/>
      <c r="J94" s="41"/>
      <c r="K94" s="41"/>
      <c r="L94" s="41"/>
      <c r="M94" s="8"/>
      <c r="N94" s="8"/>
      <c r="O94" s="8"/>
      <c r="P94" s="2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>
      <c r="A95" s="42"/>
      <c r="B95" s="43"/>
      <c r="C95" s="43"/>
      <c r="D95" s="43"/>
      <c r="E95" s="41"/>
      <c r="F95" s="41"/>
      <c r="G95" s="41"/>
      <c r="H95" s="41"/>
      <c r="I95" s="41"/>
      <c r="J95" s="41"/>
      <c r="K95" s="41"/>
      <c r="L95" s="41"/>
      <c r="M95" s="8"/>
      <c r="N95" s="8"/>
      <c r="O95" s="8"/>
      <c r="P95" s="2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>
      <c r="A96" s="42"/>
      <c r="B96" s="43"/>
      <c r="C96" s="43"/>
      <c r="D96" s="43"/>
      <c r="E96" s="41"/>
      <c r="F96" s="41"/>
      <c r="G96" s="41"/>
      <c r="H96" s="41"/>
      <c r="I96" s="41"/>
      <c r="J96" s="41"/>
      <c r="K96" s="41"/>
      <c r="L96" s="41"/>
      <c r="M96" s="8"/>
      <c r="N96" s="8"/>
      <c r="O96" s="8"/>
      <c r="P96" s="28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>
      <c r="A97" s="42"/>
      <c r="B97" s="43"/>
      <c r="C97" s="43"/>
      <c r="D97" s="43"/>
      <c r="E97" s="41"/>
      <c r="F97" s="41"/>
      <c r="G97" s="41"/>
      <c r="H97" s="41"/>
      <c r="I97" s="41"/>
      <c r="J97" s="41"/>
      <c r="K97" s="41"/>
      <c r="L97" s="41"/>
      <c r="M97" s="8"/>
      <c r="N97" s="8"/>
      <c r="O97" s="8"/>
      <c r="P97" s="28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>
      <c r="A98" s="42"/>
      <c r="B98" s="43"/>
      <c r="C98" s="43"/>
      <c r="D98" s="43"/>
      <c r="E98" s="41"/>
      <c r="F98" s="41"/>
      <c r="G98" s="41"/>
      <c r="H98" s="41"/>
      <c r="I98" s="41"/>
      <c r="J98" s="41"/>
      <c r="K98" s="41"/>
      <c r="L98" s="41"/>
      <c r="M98" s="8"/>
      <c r="N98" s="8"/>
      <c r="O98" s="8"/>
      <c r="P98" s="2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>
      <c r="A99" s="42"/>
      <c r="B99" s="43"/>
      <c r="C99" s="43"/>
      <c r="D99" s="43"/>
      <c r="E99" s="41"/>
      <c r="F99" s="41"/>
      <c r="G99" s="41"/>
      <c r="H99" s="41"/>
      <c r="I99" s="41"/>
      <c r="J99" s="41"/>
      <c r="K99" s="41"/>
      <c r="L99" s="41"/>
      <c r="M99" s="8"/>
      <c r="N99" s="8"/>
      <c r="O99" s="8"/>
      <c r="P99" s="28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>
      <c r="A100" s="42"/>
      <c r="B100" s="43"/>
      <c r="C100" s="43"/>
      <c r="D100" s="43"/>
      <c r="E100" s="41"/>
      <c r="F100" s="41"/>
      <c r="G100" s="41"/>
      <c r="H100" s="41"/>
      <c r="I100" s="41"/>
      <c r="J100" s="41"/>
      <c r="K100" s="41"/>
      <c r="L100" s="41"/>
      <c r="M100" s="8"/>
      <c r="N100" s="8"/>
      <c r="O100" s="8"/>
      <c r="P100" s="2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>
      <c r="A101" s="42"/>
      <c r="B101" s="43"/>
      <c r="C101" s="43"/>
      <c r="D101" s="43"/>
      <c r="E101" s="41"/>
      <c r="F101" s="41"/>
      <c r="G101" s="41"/>
      <c r="H101" s="41"/>
      <c r="I101" s="41"/>
      <c r="J101" s="41"/>
      <c r="K101" s="41"/>
      <c r="L101" s="41"/>
      <c r="M101" s="8"/>
      <c r="N101" s="8"/>
      <c r="O101" s="8"/>
      <c r="P101" s="2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>
      <c r="A102" s="42"/>
      <c r="B102" s="43"/>
      <c r="C102" s="43"/>
      <c r="D102" s="43"/>
      <c r="E102" s="41"/>
      <c r="F102" s="41"/>
      <c r="G102" s="41"/>
      <c r="H102" s="41"/>
      <c r="I102" s="41"/>
      <c r="J102" s="41"/>
      <c r="K102" s="41"/>
      <c r="L102" s="41"/>
      <c r="M102" s="8"/>
      <c r="N102" s="8"/>
      <c r="O102" s="8"/>
      <c r="P102" s="2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>
      <c r="A103" s="42"/>
      <c r="B103" s="43"/>
      <c r="C103" s="43"/>
      <c r="D103" s="43"/>
      <c r="E103" s="41"/>
      <c r="F103" s="41"/>
      <c r="G103" s="41"/>
      <c r="H103" s="41"/>
      <c r="I103" s="41"/>
      <c r="J103" s="41"/>
      <c r="K103" s="41"/>
      <c r="L103" s="41"/>
      <c r="M103" s="8"/>
      <c r="N103" s="8"/>
      <c r="O103" s="8"/>
      <c r="P103" s="2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>
      <c r="A104" s="42"/>
      <c r="B104" s="43"/>
      <c r="C104" s="43"/>
      <c r="D104" s="43"/>
      <c r="E104" s="41"/>
      <c r="F104" s="41"/>
      <c r="G104" s="41"/>
      <c r="H104" s="41"/>
      <c r="I104" s="41"/>
      <c r="J104" s="41"/>
      <c r="K104" s="41"/>
      <c r="L104" s="41"/>
      <c r="M104" s="8"/>
      <c r="N104" s="8"/>
      <c r="O104" s="8"/>
      <c r="P104" s="2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>
      <c r="A105" s="42"/>
      <c r="B105" s="43"/>
      <c r="C105" s="43"/>
      <c r="D105" s="43"/>
      <c r="E105" s="41"/>
      <c r="F105" s="41"/>
      <c r="G105" s="41"/>
      <c r="H105" s="41"/>
      <c r="I105" s="41"/>
      <c r="J105" s="41"/>
      <c r="K105" s="41"/>
      <c r="L105" s="41"/>
      <c r="M105" s="8"/>
      <c r="N105" s="8"/>
      <c r="O105" s="8"/>
      <c r="P105" s="2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>
      <c r="A106" s="42"/>
      <c r="B106" s="43"/>
      <c r="C106" s="43"/>
      <c r="D106" s="43"/>
      <c r="E106" s="41"/>
      <c r="F106" s="41"/>
      <c r="G106" s="41"/>
      <c r="H106" s="41"/>
      <c r="I106" s="41"/>
      <c r="J106" s="41"/>
      <c r="K106" s="41"/>
      <c r="L106" s="41"/>
      <c r="M106" s="8"/>
      <c r="N106" s="8"/>
      <c r="O106" s="8"/>
      <c r="P106" s="2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>
      <c r="A107" s="42"/>
      <c r="B107" s="43"/>
      <c r="C107" s="43"/>
      <c r="D107" s="43"/>
      <c r="E107" s="41"/>
      <c r="F107" s="41"/>
      <c r="G107" s="41"/>
      <c r="H107" s="41"/>
      <c r="I107" s="41"/>
      <c r="J107" s="41"/>
      <c r="K107" s="41"/>
      <c r="L107" s="41"/>
      <c r="M107" s="8"/>
      <c r="N107" s="8"/>
      <c r="O107" s="8"/>
      <c r="P107" s="2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>
      <c r="A108" s="42"/>
      <c r="B108" s="43"/>
      <c r="C108" s="43"/>
      <c r="D108" s="43"/>
      <c r="E108" s="41"/>
      <c r="F108" s="41"/>
      <c r="G108" s="41"/>
      <c r="H108" s="41"/>
      <c r="I108" s="41"/>
      <c r="J108" s="41"/>
      <c r="K108" s="41"/>
      <c r="L108" s="41"/>
      <c r="M108" s="8"/>
      <c r="N108" s="8"/>
      <c r="O108" s="8"/>
      <c r="P108" s="2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>
      <c r="A109" s="42"/>
      <c r="B109" s="43"/>
      <c r="C109" s="43"/>
      <c r="D109" s="43"/>
      <c r="E109" s="41"/>
      <c r="F109" s="41"/>
      <c r="G109" s="41"/>
      <c r="H109" s="41"/>
      <c r="I109" s="41"/>
      <c r="J109" s="41"/>
      <c r="K109" s="41"/>
      <c r="L109" s="41"/>
      <c r="M109" s="8"/>
      <c r="N109" s="8"/>
      <c r="O109" s="8"/>
      <c r="P109" s="2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>
      <c r="A110" s="42"/>
      <c r="B110" s="43"/>
      <c r="C110" s="43"/>
      <c r="D110" s="41"/>
      <c r="E110" s="41"/>
      <c r="F110" s="41"/>
      <c r="G110" s="41"/>
      <c r="H110" s="41"/>
      <c r="I110" s="41"/>
      <c r="J110" s="41"/>
      <c r="K110" s="41"/>
      <c r="L110" s="41"/>
      <c r="M110" s="8"/>
      <c r="N110" s="8"/>
      <c r="O110" s="8"/>
      <c r="P110" s="2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>
      <c r="A111" s="42"/>
      <c r="B111" s="43"/>
      <c r="C111" s="43"/>
      <c r="D111" s="41"/>
      <c r="E111" s="41"/>
      <c r="F111" s="41"/>
      <c r="G111" s="41"/>
      <c r="H111" s="41"/>
      <c r="I111" s="41"/>
      <c r="J111" s="41"/>
      <c r="K111" s="41"/>
      <c r="L111" s="41"/>
      <c r="M111" s="8"/>
      <c r="N111" s="8"/>
      <c r="O111" s="8"/>
      <c r="P111" s="2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>
      <c r="A112" s="42"/>
      <c r="B112" s="43"/>
      <c r="C112" s="43"/>
      <c r="D112" s="41"/>
      <c r="E112" s="41"/>
      <c r="F112" s="41"/>
      <c r="G112" s="41"/>
      <c r="H112" s="41"/>
      <c r="I112" s="41"/>
      <c r="J112" s="41"/>
      <c r="K112" s="41"/>
      <c r="L112" s="41"/>
      <c r="M112" s="8"/>
      <c r="N112" s="8"/>
      <c r="O112" s="8"/>
      <c r="P112" s="2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>
      <c r="A113" s="42"/>
      <c r="B113" s="43"/>
      <c r="C113" s="43"/>
      <c r="D113" s="41"/>
      <c r="E113" s="41"/>
      <c r="F113" s="41"/>
      <c r="G113" s="41"/>
      <c r="H113" s="41"/>
      <c r="I113" s="41"/>
      <c r="J113" s="41"/>
      <c r="K113" s="41"/>
      <c r="L113" s="41"/>
      <c r="M113" s="8"/>
      <c r="N113" s="8"/>
      <c r="O113" s="8"/>
      <c r="P113" s="2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>
      <c r="A114" s="42"/>
      <c r="B114" s="43"/>
      <c r="C114" s="43"/>
      <c r="D114" s="41"/>
      <c r="E114" s="41"/>
      <c r="F114" s="41"/>
      <c r="G114" s="41"/>
      <c r="H114" s="41"/>
      <c r="I114" s="41"/>
      <c r="J114" s="41"/>
      <c r="K114" s="41"/>
      <c r="L114" s="41"/>
      <c r="M114" s="8"/>
      <c r="N114" s="8"/>
      <c r="O114" s="8"/>
      <c r="P114" s="2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>
      <c r="A115" s="42"/>
      <c r="B115" s="43"/>
      <c r="C115" s="43"/>
      <c r="D115" s="41"/>
      <c r="E115" s="41"/>
      <c r="F115" s="41"/>
      <c r="G115" s="41"/>
      <c r="H115" s="41"/>
      <c r="I115" s="41"/>
      <c r="J115" s="41"/>
      <c r="K115" s="41"/>
      <c r="L115" s="41"/>
      <c r="M115" s="8"/>
      <c r="N115" s="8"/>
      <c r="O115" s="8"/>
      <c r="P115" s="2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>
      <c r="A116" s="42"/>
      <c r="B116" s="43"/>
      <c r="C116" s="43"/>
      <c r="D116" s="41"/>
      <c r="E116" s="41"/>
      <c r="F116" s="41"/>
      <c r="G116" s="41"/>
      <c r="H116" s="41"/>
      <c r="I116" s="41"/>
      <c r="J116" s="41"/>
      <c r="K116" s="41"/>
      <c r="L116" s="41"/>
      <c r="M116" s="8"/>
      <c r="N116" s="8"/>
      <c r="O116" s="8"/>
      <c r="P116" s="2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>
      <c r="A117" s="42"/>
      <c r="B117" s="43"/>
      <c r="C117" s="43"/>
      <c r="D117" s="41"/>
      <c r="E117" s="41"/>
      <c r="F117" s="41"/>
      <c r="G117" s="41"/>
      <c r="H117" s="41"/>
      <c r="I117" s="41"/>
      <c r="J117" s="41"/>
      <c r="K117" s="41"/>
      <c r="L117" s="41"/>
      <c r="M117" s="8"/>
      <c r="N117" s="8"/>
      <c r="O117" s="8"/>
      <c r="P117" s="2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>
      <c r="A118" s="42"/>
      <c r="B118" s="43"/>
      <c r="C118" s="43"/>
      <c r="D118" s="41"/>
      <c r="E118" s="41"/>
      <c r="F118" s="41"/>
      <c r="G118" s="41"/>
      <c r="H118" s="41"/>
      <c r="I118" s="41"/>
      <c r="J118" s="41"/>
      <c r="K118" s="41"/>
      <c r="L118" s="41"/>
      <c r="M118" s="8"/>
      <c r="N118" s="8"/>
      <c r="O118" s="8"/>
      <c r="P118" s="2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>
      <c r="A119" s="42"/>
      <c r="B119" s="43"/>
      <c r="C119" s="43"/>
      <c r="D119" s="41"/>
      <c r="E119" s="41"/>
      <c r="F119" s="41"/>
      <c r="G119" s="41"/>
      <c r="H119" s="41"/>
      <c r="I119" s="41"/>
      <c r="J119" s="41"/>
      <c r="K119" s="41"/>
      <c r="L119" s="41"/>
      <c r="M119" s="8"/>
      <c r="N119" s="8"/>
      <c r="O119" s="8"/>
      <c r="P119" s="2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>
      <c r="A120" s="42"/>
      <c r="B120" s="43"/>
      <c r="C120" s="43"/>
      <c r="D120" s="41"/>
      <c r="E120" s="41"/>
      <c r="F120" s="41"/>
      <c r="G120" s="41"/>
      <c r="H120" s="41"/>
      <c r="I120" s="41"/>
      <c r="J120" s="41"/>
      <c r="K120" s="41"/>
      <c r="L120" s="41"/>
      <c r="M120" s="8"/>
      <c r="N120" s="8"/>
      <c r="O120" s="8"/>
      <c r="P120" s="2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>
      <c r="A121" s="42"/>
      <c r="B121" s="43"/>
      <c r="C121" s="43"/>
      <c r="D121" s="41"/>
      <c r="E121" s="41"/>
      <c r="F121" s="41"/>
      <c r="G121" s="41"/>
      <c r="H121" s="41"/>
      <c r="I121" s="41"/>
      <c r="J121" s="41"/>
      <c r="K121" s="41"/>
      <c r="L121" s="41"/>
      <c r="M121" s="8"/>
      <c r="N121" s="8"/>
      <c r="O121" s="8"/>
      <c r="P121" s="2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>
      <c r="A122" s="42"/>
      <c r="B122" s="43"/>
      <c r="C122" s="43"/>
      <c r="D122" s="41"/>
      <c r="E122" s="41"/>
      <c r="F122" s="41"/>
      <c r="G122" s="41"/>
      <c r="H122" s="41"/>
      <c r="I122" s="41"/>
      <c r="J122" s="41"/>
      <c r="K122" s="41"/>
      <c r="L122" s="41"/>
      <c r="M122" s="8"/>
      <c r="N122" s="8"/>
      <c r="O122" s="8"/>
      <c r="P122" s="2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>
      <c r="A123" s="42"/>
      <c r="B123" s="43"/>
      <c r="C123" s="43"/>
      <c r="D123" s="41"/>
      <c r="E123" s="41"/>
      <c r="F123" s="41"/>
      <c r="G123" s="41"/>
      <c r="H123" s="41"/>
      <c r="I123" s="41"/>
      <c r="J123" s="41"/>
      <c r="K123" s="41"/>
      <c r="L123" s="41"/>
      <c r="M123" s="8"/>
      <c r="N123" s="8"/>
      <c r="O123" s="8"/>
      <c r="P123" s="2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>
      <c r="A124" s="42"/>
      <c r="B124" s="43"/>
      <c r="C124" s="43"/>
      <c r="D124" s="41"/>
      <c r="E124" s="41"/>
      <c r="F124" s="41"/>
      <c r="G124" s="41"/>
      <c r="H124" s="41"/>
      <c r="I124" s="41"/>
      <c r="J124" s="41"/>
      <c r="K124" s="41"/>
      <c r="L124" s="41"/>
      <c r="M124" s="8"/>
      <c r="N124" s="8"/>
      <c r="O124" s="8"/>
      <c r="P124" s="2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>
      <c r="A125" s="42"/>
      <c r="B125" s="43"/>
      <c r="C125" s="43"/>
      <c r="D125" s="41"/>
      <c r="E125" s="41"/>
      <c r="F125" s="41"/>
      <c r="G125" s="41"/>
      <c r="H125" s="41"/>
      <c r="I125" s="41"/>
      <c r="J125" s="41"/>
      <c r="K125" s="41"/>
      <c r="L125" s="41"/>
      <c r="M125" s="8"/>
      <c r="N125" s="8"/>
      <c r="O125" s="8"/>
      <c r="P125" s="2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>
      <c r="A126" s="42"/>
      <c r="B126" s="43"/>
      <c r="C126" s="43"/>
      <c r="D126" s="41"/>
      <c r="E126" s="41"/>
      <c r="F126" s="41"/>
      <c r="G126" s="41"/>
      <c r="H126" s="41"/>
      <c r="I126" s="41"/>
      <c r="J126" s="41"/>
      <c r="K126" s="41"/>
      <c r="L126" s="41"/>
      <c r="M126" s="8"/>
      <c r="N126" s="8"/>
      <c r="O126" s="8"/>
      <c r="P126" s="2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>
      <c r="A127" s="42"/>
      <c r="B127" s="43"/>
      <c r="C127" s="43"/>
      <c r="D127" s="41"/>
      <c r="E127" s="41"/>
      <c r="F127" s="41"/>
      <c r="G127" s="41"/>
      <c r="H127" s="41"/>
      <c r="I127" s="41"/>
      <c r="J127" s="41"/>
      <c r="K127" s="41"/>
      <c r="L127" s="41"/>
      <c r="M127" s="8"/>
      <c r="N127" s="8"/>
      <c r="O127" s="8"/>
      <c r="P127" s="2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>
      <c r="A128" s="42"/>
      <c r="B128" s="43"/>
      <c r="C128" s="43"/>
      <c r="D128" s="41"/>
      <c r="E128" s="41"/>
      <c r="F128" s="41"/>
      <c r="G128" s="41"/>
      <c r="H128" s="41"/>
      <c r="I128" s="41"/>
      <c r="J128" s="41"/>
      <c r="K128" s="41"/>
      <c r="L128" s="41"/>
      <c r="M128" s="8"/>
      <c r="N128" s="8"/>
      <c r="O128" s="8"/>
      <c r="P128" s="2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>
      <c r="A129" s="42"/>
      <c r="B129" s="43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8"/>
      <c r="N129" s="8"/>
      <c r="O129" s="8"/>
      <c r="P129" s="2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>
      <c r="A130" s="42"/>
      <c r="B130" s="43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8"/>
      <c r="N130" s="8"/>
      <c r="O130" s="8"/>
      <c r="P130" s="2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>
      <c r="A131" s="42"/>
      <c r="B131" s="43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8"/>
      <c r="N131" s="8"/>
      <c r="O131" s="8"/>
      <c r="P131" s="2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>
      <c r="A132" s="42"/>
      <c r="B132" s="43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8"/>
      <c r="N132" s="8"/>
      <c r="O132" s="8"/>
      <c r="P132" s="2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75" customHeight="1">
      <c r="A133" s="42"/>
      <c r="B133" s="43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8"/>
      <c r="N133" s="8"/>
      <c r="O133" s="8"/>
      <c r="P133" s="2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>
      <c r="A134" s="42"/>
      <c r="B134" s="43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8"/>
      <c r="N134" s="8"/>
      <c r="O134" s="8"/>
      <c r="P134" s="2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>
      <c r="A135" s="42"/>
      <c r="B135" s="43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8"/>
      <c r="N135" s="8"/>
      <c r="O135" s="8"/>
      <c r="P135" s="2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>
      <c r="A136" s="42"/>
      <c r="B136" s="43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8"/>
      <c r="N136" s="8"/>
      <c r="O136" s="8"/>
      <c r="P136" s="2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>
      <c r="A137" s="42"/>
      <c r="B137" s="43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8"/>
      <c r="N137" s="8"/>
      <c r="O137" s="8"/>
      <c r="P137" s="2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>
      <c r="A138" s="42"/>
      <c r="B138" s="43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8"/>
      <c r="N138" s="8"/>
      <c r="O138" s="8"/>
      <c r="P138" s="2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>
      <c r="A139" s="42"/>
      <c r="B139" s="43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8"/>
      <c r="N139" s="8"/>
      <c r="O139" s="8"/>
      <c r="P139" s="2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>
      <c r="A140" s="42"/>
      <c r="B140" s="43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8"/>
      <c r="N140" s="8"/>
      <c r="O140" s="8"/>
      <c r="P140" s="2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>
      <c r="A141" s="42"/>
      <c r="B141" s="43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8"/>
      <c r="N141" s="8"/>
      <c r="O141" s="8"/>
      <c r="P141" s="2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>
      <c r="A142" s="42"/>
      <c r="B142" s="43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8"/>
      <c r="N142" s="8"/>
      <c r="O142" s="8"/>
      <c r="P142" s="2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>
      <c r="A143" s="42"/>
      <c r="B143" s="43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8"/>
      <c r="N143" s="8"/>
      <c r="O143" s="8"/>
      <c r="P143" s="2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>
      <c r="A144" s="42"/>
      <c r="B144" s="43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8"/>
      <c r="N144" s="8"/>
      <c r="O144" s="8"/>
      <c r="P144" s="2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75" customHeight="1">
      <c r="A145" s="42"/>
      <c r="B145" s="43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8"/>
      <c r="N145" s="8"/>
      <c r="O145" s="8"/>
      <c r="P145" s="2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75" customHeight="1">
      <c r="A146" s="42"/>
      <c r="B146" s="43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8"/>
      <c r="N146" s="8"/>
      <c r="O146" s="8"/>
      <c r="P146" s="2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75" customHeight="1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75" customHeight="1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75" customHeight="1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75" customHeight="1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customHeight="1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75" customHeight="1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75" customHeight="1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75" customHeight="1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75" customHeight="1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75" customHeight="1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75" customHeight="1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75" customHeight="1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75" customHeight="1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75" customHeight="1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customHeight="1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75" customHeight="1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75" customHeight="1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75" customHeight="1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75" customHeight="1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75" customHeight="1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75" customHeight="1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75" customHeight="1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75" customHeight="1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75" customHeight="1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75" customHeight="1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75" customHeight="1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75" customHeight="1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75" customHeight="1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 customHeight="1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customHeight="1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 customHeight="1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75" customHeight="1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75" customHeight="1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75" customHeight="1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 customHeight="1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 customHeight="1">
      <c r="A182" s="8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75" customHeight="1">
      <c r="A183" s="8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75" customHeight="1">
      <c r="A184" s="8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75" customHeight="1">
      <c r="A185" s="8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customHeight="1">
      <c r="A186" s="8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75" customHeight="1">
      <c r="A187" s="8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75" customHeight="1">
      <c r="A188" s="8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75" customHeight="1">
      <c r="A189" s="8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75" customHeight="1">
      <c r="A190" s="8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75" customHeight="1">
      <c r="A191" s="8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75" customHeight="1">
      <c r="A192" s="8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75" customHeight="1">
      <c r="A193" s="8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75" customHeight="1">
      <c r="A194" s="8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75" customHeight="1">
      <c r="A195" s="8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customHeight="1">
      <c r="A196" s="8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75" customHeight="1">
      <c r="A197" s="8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75" customHeight="1">
      <c r="A198" s="8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75" customHeight="1">
      <c r="A199" s="8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75" customHeight="1">
      <c r="A200" s="8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75" customHeight="1">
      <c r="A201" s="8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75" customHeight="1">
      <c r="A202" s="8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75" customHeight="1">
      <c r="A203" s="8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75" customHeight="1">
      <c r="A204" s="8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75" customHeight="1">
      <c r="A205" s="8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75" customHeight="1">
      <c r="A206" s="8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75" customHeight="1">
      <c r="A207" s="8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75" customHeight="1">
      <c r="A208" s="8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75" customHeight="1">
      <c r="A209" s="8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customHeight="1">
      <c r="A210" s="8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75" customHeight="1">
      <c r="A211" s="8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75" customHeight="1">
      <c r="A212" s="8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75" customHeight="1">
      <c r="A213" s="8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75" customHeight="1">
      <c r="A214" s="8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75" customHeight="1">
      <c r="A215" s="8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75" customHeight="1">
      <c r="A216" s="8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75" customHeight="1">
      <c r="A217" s="8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75" customHeight="1">
      <c r="A218" s="8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75" customHeight="1">
      <c r="A219" s="8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>
      <c r="A220" s="8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75" customHeight="1">
      <c r="A221" s="8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75" customHeight="1">
      <c r="A222" s="8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75" customHeight="1">
      <c r="A223" s="8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75" customHeight="1">
      <c r="A224" s="8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75" customHeight="1">
      <c r="A225" s="8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75" customHeight="1">
      <c r="A226" s="8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75" customHeight="1">
      <c r="A227" s="8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75" customHeight="1">
      <c r="A228" s="8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75" customHeight="1">
      <c r="A229" s="8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customHeight="1">
      <c r="A230" s="8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75" customHeight="1">
      <c r="A231" s="8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75" customHeight="1">
      <c r="A232" s="8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75" customHeight="1">
      <c r="A233" s="8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75" customHeight="1">
      <c r="A234" s="8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75" customHeight="1">
      <c r="A235" s="8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75" customHeight="1">
      <c r="A236" s="8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75" customHeight="1">
      <c r="A237" s="8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75" customHeight="1">
      <c r="A238" s="8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75" customHeight="1">
      <c r="A239" s="8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75" customHeight="1">
      <c r="A240" s="8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75" customHeight="1">
      <c r="A241" s="8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75" customHeight="1">
      <c r="A242" s="8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customHeight="1">
      <c r="A243" s="8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75" customHeight="1">
      <c r="A244" s="8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75" customHeight="1">
      <c r="A245" s="8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75" customHeight="1">
      <c r="A246" s="8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75" customHeight="1">
      <c r="A247" s="8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75" customHeight="1">
      <c r="A248" s="8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75" customHeight="1">
      <c r="A249" s="8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75" customHeight="1">
      <c r="A250" s="8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75" customHeight="1">
      <c r="A251" s="8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75" customHeight="1">
      <c r="A252" s="8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75" customHeight="1">
      <c r="A253" s="8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.75" customHeight="1">
      <c r="A254" s="8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75" customHeight="1">
      <c r="A255" s="8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75" customHeight="1">
      <c r="A256" s="8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.75" customHeight="1">
      <c r="A257" s="8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.75" customHeight="1">
      <c r="A258" s="8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.75" customHeight="1">
      <c r="A259" s="8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.75" customHeight="1">
      <c r="A260" s="8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.75" customHeight="1">
      <c r="A261" s="8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.75" customHeight="1">
      <c r="A262" s="8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75" customHeight="1">
      <c r="A263" s="8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.75" customHeight="1">
      <c r="A264" s="8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.75" customHeight="1">
      <c r="A265" s="8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.75" customHeight="1">
      <c r="A266" s="8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.75" customHeight="1">
      <c r="A267" s="8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.75" customHeight="1">
      <c r="A268" s="8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.75" customHeight="1">
      <c r="A269" s="8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.75" customHeight="1">
      <c r="A270" s="8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.75" customHeight="1">
      <c r="A271" s="8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.75" customHeight="1">
      <c r="A272" s="8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.75" customHeight="1">
      <c r="A273" s="8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.75" customHeight="1">
      <c r="A274" s="8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.75" customHeight="1">
      <c r="A275" s="8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.75" customHeight="1">
      <c r="A276" s="8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.75" customHeight="1">
      <c r="A277" s="8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75" customHeight="1">
      <c r="A278" s="8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.75" customHeight="1">
      <c r="A279" s="8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.75" customHeight="1">
      <c r="A280" s="8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.75" customHeight="1">
      <c r="A281" s="8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.75" customHeight="1">
      <c r="A282" s="8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.75" customHeight="1">
      <c r="A283" s="8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.75" customHeight="1">
      <c r="A284" s="8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.75" customHeight="1">
      <c r="A285" s="8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.75" customHeight="1">
      <c r="A286" s="8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.75" customHeight="1">
      <c r="A287" s="8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75" customHeight="1">
      <c r="A288" s="8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.75" customHeight="1">
      <c r="A289" s="8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.75" customHeight="1">
      <c r="A290" s="8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.75" customHeight="1">
      <c r="A291" s="8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.75" customHeight="1">
      <c r="A292" s="8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.75" customHeight="1">
      <c r="A293" s="8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.75" customHeight="1">
      <c r="A294" s="8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.75" customHeight="1">
      <c r="A295" s="8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.75" customHeight="1">
      <c r="A296" s="8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5.75" customHeight="1">
      <c r="A297" s="8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.75" customHeight="1">
      <c r="A298" s="8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5.75" customHeight="1">
      <c r="A299" s="8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5.75" customHeight="1">
      <c r="A300" s="8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5.75" customHeight="1">
      <c r="A301" s="8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5.75" customHeight="1">
      <c r="A302" s="8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5.75" customHeight="1">
      <c r="A303" s="8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5.75" customHeight="1">
      <c r="A304" s="8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5.75" customHeight="1">
      <c r="A305" s="8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5.75" customHeight="1">
      <c r="A306" s="8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5.75" customHeight="1">
      <c r="A307" s="8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5.75" customHeight="1">
      <c r="A308" s="8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5.75" customHeight="1">
      <c r="A309" s="8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5.75" customHeight="1">
      <c r="A310" s="8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5.75" customHeight="1">
      <c r="A311" s="8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5.75" customHeight="1">
      <c r="A312" s="8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5.75" customHeight="1">
      <c r="A313" s="8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5.75" customHeight="1">
      <c r="A314" s="8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5.75" customHeight="1">
      <c r="A315" s="8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5.75" customHeight="1">
      <c r="A316" s="8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5.75" customHeight="1">
      <c r="A317" s="8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5.75" customHeight="1">
      <c r="A318" s="8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5.75" customHeight="1">
      <c r="A319" s="8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5.75" customHeight="1">
      <c r="A320" s="8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5.75" customHeight="1">
      <c r="A321" s="8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5.75" customHeight="1">
      <c r="A322" s="8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5.75" customHeight="1">
      <c r="A323" s="8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5.75" customHeight="1">
      <c r="A324" s="8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5.75" customHeight="1">
      <c r="A325" s="8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5.75" customHeight="1">
      <c r="A326" s="8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5.75" customHeight="1">
      <c r="A327" s="8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5.75" customHeight="1">
      <c r="A328" s="8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5.75" customHeight="1">
      <c r="A329" s="8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5.75" customHeight="1">
      <c r="A330" s="8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5.75" customHeight="1">
      <c r="A331" s="8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5.75" customHeight="1">
      <c r="A332" s="8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5.75" customHeight="1">
      <c r="A333" s="8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5.75" customHeight="1">
      <c r="A334" s="8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5.75" customHeight="1">
      <c r="A335" s="8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5.75" customHeight="1">
      <c r="A336" s="8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5.75" customHeight="1">
      <c r="A337" s="8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5.75" customHeight="1">
      <c r="A338" s="8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5.75" customHeight="1">
      <c r="A339" s="8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5.75" customHeight="1">
      <c r="A340" s="8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5.75" customHeight="1">
      <c r="A341" s="8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5.75" customHeight="1">
      <c r="A342" s="8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5.75" customHeight="1">
      <c r="A343" s="8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5.75" customHeight="1">
      <c r="A344" s="8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5.75" customHeight="1">
      <c r="A345" s="8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.75" customHeight="1">
      <c r="A346" s="8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5.75" customHeight="1">
      <c r="A347" s="8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5.75" customHeight="1">
      <c r="A348" s="8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5.75" customHeight="1">
      <c r="A349" s="8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5.75" customHeight="1">
      <c r="A350" s="8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5.75" customHeight="1">
      <c r="A351" s="8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5.75" customHeight="1">
      <c r="A352" s="8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5.75" customHeight="1">
      <c r="A353" s="8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5.75" customHeight="1">
      <c r="A354" s="8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5.75" customHeight="1">
      <c r="A355" s="8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5.75" customHeight="1">
      <c r="A356" s="8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5.75" customHeight="1">
      <c r="A357" s="8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5.75" customHeight="1">
      <c r="A358" s="8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5.75" customHeight="1">
      <c r="A359" s="8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5.75" customHeight="1">
      <c r="A360" s="8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5.75" customHeight="1">
      <c r="A361" s="8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5.75" customHeight="1">
      <c r="A362" s="8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5.75" customHeight="1">
      <c r="A363" s="8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5.75" customHeight="1">
      <c r="A364" s="8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5.75" customHeight="1">
      <c r="A365" s="8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5.75" customHeight="1">
      <c r="A366" s="8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5.75" customHeight="1">
      <c r="A367" s="8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5.75" customHeight="1">
      <c r="A368" s="8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5.75" customHeight="1">
      <c r="A369" s="8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5.75" customHeight="1">
      <c r="A370" s="8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5.75" customHeight="1">
      <c r="A371" s="8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5.75" customHeight="1">
      <c r="A372" s="8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5.75" customHeight="1">
      <c r="A373" s="8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5.75" customHeight="1">
      <c r="A374" s="8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5.75" customHeight="1">
      <c r="A375" s="8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5.75" customHeight="1">
      <c r="A376" s="8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5.75" customHeight="1">
      <c r="A377" s="8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5.75" customHeight="1">
      <c r="A378" s="8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5.75" customHeight="1">
      <c r="A379" s="8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5.75" customHeight="1">
      <c r="A380" s="8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5.75" customHeight="1">
      <c r="A381" s="8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5.75" customHeight="1">
      <c r="A382" s="8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5.75" customHeight="1">
      <c r="A383" s="8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5.75" customHeight="1">
      <c r="A384" s="8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5.75" customHeight="1">
      <c r="A385" s="8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5.75" customHeight="1">
      <c r="A386" s="8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5.75" customHeight="1">
      <c r="A387" s="8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5.75" customHeight="1">
      <c r="A388" s="8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5.75" customHeight="1">
      <c r="A389" s="8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5.75" customHeight="1">
      <c r="A390" s="8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5.75" customHeight="1">
      <c r="A391" s="8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5.75" customHeight="1">
      <c r="A392" s="8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5.75" customHeight="1">
      <c r="A393" s="8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5.75" customHeight="1">
      <c r="A394" s="8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5.75" customHeight="1">
      <c r="A395" s="8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5.75" customHeight="1">
      <c r="A396" s="8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5.75" customHeight="1">
      <c r="A397" s="8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5.75" customHeight="1">
      <c r="A398" s="8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5.75" customHeight="1">
      <c r="A399" s="8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5.75" customHeight="1">
      <c r="A400" s="8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5.75" customHeight="1">
      <c r="A401" s="8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5.75" customHeight="1">
      <c r="A402" s="8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5.75" customHeight="1">
      <c r="A403" s="8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5.75" customHeight="1">
      <c r="A404" s="8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5.75" customHeight="1">
      <c r="A405" s="8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5.75" customHeight="1">
      <c r="A406" s="8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5.75" customHeight="1">
      <c r="A407" s="8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5.75" customHeight="1">
      <c r="A408" s="8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5.75" customHeight="1">
      <c r="A409" s="8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5.75" customHeight="1">
      <c r="A410" s="8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5.75" customHeight="1">
      <c r="A411" s="8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5.75" customHeight="1">
      <c r="A412" s="8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5.75" customHeight="1">
      <c r="A413" s="8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5.75" customHeight="1">
      <c r="A414" s="8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5.75" customHeight="1">
      <c r="A415" s="8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5.75" customHeight="1">
      <c r="A416" s="8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5.75" customHeight="1">
      <c r="A417" s="8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5.75" customHeight="1">
      <c r="A418" s="8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5.75" customHeight="1">
      <c r="A419" s="8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5.75" customHeight="1">
      <c r="A420" s="8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5.75" customHeight="1">
      <c r="A421" s="8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5.75" customHeight="1">
      <c r="A422" s="8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5.75" customHeight="1">
      <c r="A423" s="8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5.75" customHeight="1">
      <c r="A424" s="8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5.75" customHeight="1">
      <c r="A425" s="8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5.75" customHeight="1">
      <c r="A426" s="8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5.75" customHeight="1">
      <c r="A427" s="8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5.75" customHeight="1">
      <c r="A428" s="8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5.75" customHeight="1">
      <c r="A429" s="8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5.75" customHeight="1">
      <c r="A430" s="8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5.75" customHeight="1">
      <c r="A431" s="8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5.75" customHeight="1">
      <c r="A432" s="8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5.75" customHeight="1">
      <c r="A433" s="8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5.75" customHeight="1">
      <c r="A434" s="8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5.75" customHeight="1">
      <c r="A435" s="8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5.75" customHeight="1">
      <c r="A436" s="8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5.75" customHeight="1">
      <c r="A437" s="8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5.75" customHeight="1">
      <c r="A438" s="8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5.75" customHeight="1">
      <c r="A439" s="8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5.75" customHeight="1">
      <c r="A440" s="8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5.75" customHeight="1">
      <c r="A441" s="8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5.75" customHeight="1">
      <c r="A442" s="8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5.75" customHeight="1">
      <c r="A443" s="8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5.75" customHeight="1">
      <c r="A444" s="8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5.75" customHeight="1">
      <c r="A445" s="8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5.75" customHeight="1">
      <c r="A446" s="8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5.75" customHeight="1">
      <c r="A447" s="8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5.75" customHeight="1">
      <c r="A448" s="8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5.75" customHeight="1">
      <c r="A449" s="8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5.75" customHeight="1">
      <c r="A450" s="8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5.75" customHeight="1">
      <c r="A451" s="8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5.75" customHeight="1">
      <c r="A452" s="8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5.75" customHeight="1">
      <c r="A453" s="8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5.75" customHeight="1">
      <c r="A454" s="8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5.75" customHeight="1">
      <c r="A455" s="8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5.75" customHeight="1">
      <c r="A456" s="8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5.75" customHeight="1">
      <c r="A457" s="8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5.75" customHeight="1">
      <c r="A458" s="8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5.75" customHeight="1">
      <c r="A459" s="8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5.75" customHeight="1">
      <c r="A460" s="8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5.75" customHeight="1">
      <c r="A461" s="8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5.75" customHeight="1">
      <c r="A462" s="8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5.75" customHeight="1">
      <c r="A463" s="8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5.75" customHeight="1">
      <c r="A464" s="8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5.75" customHeight="1">
      <c r="A465" s="8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5.75" customHeight="1">
      <c r="A466" s="8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5.75" customHeight="1">
      <c r="A467" s="8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5.75" customHeight="1">
      <c r="A468" s="8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5.75" customHeight="1">
      <c r="A469" s="8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5.75" customHeight="1">
      <c r="A470" s="8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5.75" customHeight="1">
      <c r="A471" s="8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5.75" customHeight="1">
      <c r="A472" s="8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5.75" customHeight="1">
      <c r="A473" s="8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5.75" customHeight="1">
      <c r="A474" s="8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5.75" customHeight="1">
      <c r="A475" s="8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5.75" customHeight="1">
      <c r="A476" s="8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5.75" customHeight="1">
      <c r="A477" s="8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5.75" customHeight="1">
      <c r="A478" s="8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5.75" customHeight="1">
      <c r="A479" s="8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5.75" customHeight="1">
      <c r="A480" s="8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5.75" customHeight="1">
      <c r="A481" s="8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5.75" customHeight="1">
      <c r="A482" s="8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5.75" customHeight="1">
      <c r="A483" s="8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5.75" customHeight="1">
      <c r="A484" s="8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5.75" customHeight="1">
      <c r="A485" s="8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5.75" customHeight="1">
      <c r="A486" s="8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5.75" customHeight="1">
      <c r="A487" s="8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5.75" customHeight="1">
      <c r="A488" s="8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5.75" customHeight="1">
      <c r="A489" s="8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.75" customHeight="1">
      <c r="A490" s="8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.75" customHeight="1">
      <c r="A491" s="8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5.75" customHeight="1">
      <c r="A492" s="8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5.75" customHeight="1">
      <c r="A493" s="8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5.75" customHeight="1">
      <c r="A494" s="8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5.75" customHeight="1">
      <c r="A495" s="8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5.75" customHeight="1">
      <c r="A496" s="8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5.75" customHeight="1">
      <c r="A497" s="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5.75" customHeight="1">
      <c r="A498" s="8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5.75" customHeight="1">
      <c r="A499" s="8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5.75" customHeight="1">
      <c r="A500" s="8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5.75" customHeight="1">
      <c r="A501" s="8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5.75" customHeight="1">
      <c r="A502" s="8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5.75" customHeight="1">
      <c r="A503" s="8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5.75" customHeight="1">
      <c r="A504" s="8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5.75" customHeight="1">
      <c r="A505" s="8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5.75" customHeight="1">
      <c r="A506" s="8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5.75" customHeight="1">
      <c r="A507" s="8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5.75" customHeight="1">
      <c r="A508" s="8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5.75" customHeight="1">
      <c r="A509" s="8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5.75" customHeight="1">
      <c r="A510" s="8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5.75" customHeight="1">
      <c r="A511" s="8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5.75" customHeight="1">
      <c r="A512" s="8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5.75" customHeight="1">
      <c r="A513" s="8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5.75" customHeight="1">
      <c r="A514" s="8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5.75" customHeight="1">
      <c r="A515" s="8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5.75" customHeight="1">
      <c r="A516" s="8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5.75" customHeight="1">
      <c r="A517" s="8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5.75" customHeight="1">
      <c r="A518" s="8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5.75" customHeight="1">
      <c r="A519" s="8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5.75" customHeight="1">
      <c r="A520" s="8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5.75" customHeight="1">
      <c r="A521" s="8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5.75" customHeight="1">
      <c r="A522" s="8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5.75" customHeight="1">
      <c r="A523" s="8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5.75" customHeight="1">
      <c r="A524" s="8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5.75" customHeight="1">
      <c r="A525" s="8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5.75" customHeight="1">
      <c r="A526" s="8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5.75" customHeight="1">
      <c r="A527" s="8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5.75" customHeight="1">
      <c r="A528" s="8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5.75" customHeight="1">
      <c r="A529" s="8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5.75" customHeight="1">
      <c r="A530" s="8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5.75" customHeight="1">
      <c r="A531" s="8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5.75" customHeight="1">
      <c r="A532" s="8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5.75" customHeight="1">
      <c r="A533" s="8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5.75" customHeight="1">
      <c r="A534" s="8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5.75" customHeight="1">
      <c r="A535" s="8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5.75" customHeight="1">
      <c r="A536" s="8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5.75" customHeight="1">
      <c r="A537" s="8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5.75" customHeight="1">
      <c r="A538" s="8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5.75" customHeight="1">
      <c r="A539" s="8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5.75" customHeight="1">
      <c r="A540" s="8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5.75" customHeight="1">
      <c r="A541" s="8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5.75" customHeight="1">
      <c r="A542" s="8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5.75" customHeight="1">
      <c r="A543" s="8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5.75" customHeight="1">
      <c r="A544" s="8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5.75" customHeight="1">
      <c r="A545" s="8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5.75" customHeight="1">
      <c r="A546" s="8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5.75" customHeight="1">
      <c r="A547" s="8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5.75" customHeight="1">
      <c r="A548" s="8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5.75" customHeight="1">
      <c r="A549" s="8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5.75" customHeight="1">
      <c r="A550" s="8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5.75" customHeight="1">
      <c r="A551" s="8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5.75" customHeight="1">
      <c r="A552" s="8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5.75" customHeight="1">
      <c r="A553" s="8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5.75" customHeight="1">
      <c r="A554" s="8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5.75" customHeight="1">
      <c r="A555" s="8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5.75" customHeight="1">
      <c r="A556" s="8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5.75" customHeight="1">
      <c r="A557" s="8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5.75" customHeight="1">
      <c r="A558" s="8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5.75" customHeight="1">
      <c r="A559" s="8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5.75" customHeight="1">
      <c r="A560" s="8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5.75" customHeight="1">
      <c r="A561" s="8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5.75" customHeight="1">
      <c r="A562" s="8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5.75" customHeight="1">
      <c r="A563" s="8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5.75" customHeight="1">
      <c r="A564" s="8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5.75" customHeight="1">
      <c r="A565" s="8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5.75" customHeight="1">
      <c r="A566" s="8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5.75" customHeight="1">
      <c r="A567" s="8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5.75" customHeight="1">
      <c r="A568" s="8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5.75" customHeight="1">
      <c r="A569" s="8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5.75" customHeight="1">
      <c r="A570" s="8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5.75" customHeight="1">
      <c r="A571" s="8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5.75" customHeight="1">
      <c r="A572" s="8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5.75" customHeight="1">
      <c r="A573" s="8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5.75" customHeight="1">
      <c r="A574" s="8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5.75" customHeight="1">
      <c r="A575" s="8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5.75" customHeight="1">
      <c r="A576" s="8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5.75" customHeight="1">
      <c r="A577" s="8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5.75" customHeight="1">
      <c r="A578" s="8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5.75" customHeight="1">
      <c r="A579" s="8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5.75" customHeight="1">
      <c r="A580" s="8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5.75" customHeight="1">
      <c r="A581" s="8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5.75" customHeight="1">
      <c r="A582" s="8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5.75" customHeight="1">
      <c r="A583" s="8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5.75" customHeight="1">
      <c r="A584" s="8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5.75" customHeight="1">
      <c r="A585" s="8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5.75" customHeight="1">
      <c r="A586" s="8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5.75" customHeight="1">
      <c r="A587" s="8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5.75" customHeight="1">
      <c r="A588" s="8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5.75" customHeight="1">
      <c r="A589" s="8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5.75" customHeight="1">
      <c r="A590" s="8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5.75" customHeight="1">
      <c r="A591" s="8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5.75" customHeight="1">
      <c r="A592" s="8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5.75" customHeight="1">
      <c r="A593" s="8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5.75" customHeight="1">
      <c r="A594" s="8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5.75" customHeight="1">
      <c r="A595" s="8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5.75" customHeight="1">
      <c r="A596" s="8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5.75" customHeight="1">
      <c r="A597" s="8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5.75" customHeight="1">
      <c r="A598" s="8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5.75" customHeight="1">
      <c r="A599" s="8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5.75" customHeight="1">
      <c r="A600" s="8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5.75" customHeight="1">
      <c r="A601" s="8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5.75" customHeight="1">
      <c r="A602" s="8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5.75" customHeight="1">
      <c r="A603" s="8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5.75" customHeight="1">
      <c r="A604" s="8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5.75" customHeight="1">
      <c r="A605" s="8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5.75" customHeight="1">
      <c r="A606" s="8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5.75" customHeight="1">
      <c r="A607" s="8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5.75" customHeight="1">
      <c r="A608" s="8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5.75" customHeight="1">
      <c r="A609" s="8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5.75" customHeight="1">
      <c r="A610" s="8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5.75" customHeight="1">
      <c r="A611" s="8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5.75" customHeight="1">
      <c r="A612" s="8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5.75" customHeight="1">
      <c r="A613" s="8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5.75" customHeight="1">
      <c r="A614" s="8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5.75" customHeight="1">
      <c r="A615" s="8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5.75" customHeight="1">
      <c r="A616" s="8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5.75" customHeight="1">
      <c r="A617" s="8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5.75" customHeight="1">
      <c r="A618" s="8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5.75" customHeight="1">
      <c r="A619" s="8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5.75" customHeight="1">
      <c r="A620" s="8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5.75" customHeight="1">
      <c r="A621" s="8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5.75" customHeight="1">
      <c r="A622" s="8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5.75" customHeight="1">
      <c r="A623" s="8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5.75" customHeight="1">
      <c r="A624" s="8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5.75" customHeight="1">
      <c r="A625" s="8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5.75" customHeight="1">
      <c r="A626" s="8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5.75" customHeight="1">
      <c r="A627" s="8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5.75" customHeight="1">
      <c r="A628" s="8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5.75" customHeight="1">
      <c r="A629" s="8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5.75" customHeight="1">
      <c r="A630" s="8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5.75" customHeight="1">
      <c r="A631" s="8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5.75" customHeight="1">
      <c r="A632" s="8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5.75" customHeight="1">
      <c r="A633" s="8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5.75" customHeight="1">
      <c r="A634" s="8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5.75" customHeight="1">
      <c r="A635" s="8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5.75" customHeight="1">
      <c r="A636" s="8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5.75" customHeight="1">
      <c r="A637" s="8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5.75" customHeight="1">
      <c r="A638" s="8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5.75" customHeight="1">
      <c r="A639" s="8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5.75" customHeight="1">
      <c r="A640" s="8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5.75" customHeight="1">
      <c r="A641" s="8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5.75" customHeight="1">
      <c r="A642" s="8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5.75" customHeight="1">
      <c r="A643" s="8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5.75" customHeight="1">
      <c r="A644" s="8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5.75" customHeight="1">
      <c r="A645" s="8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5.75" customHeight="1">
      <c r="A646" s="8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5.75" customHeight="1">
      <c r="A647" s="8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5.75" customHeight="1">
      <c r="A648" s="8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5.75" customHeight="1">
      <c r="A649" s="8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5.75" customHeight="1">
      <c r="A650" s="8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5.75" customHeight="1">
      <c r="A651" s="8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5.75" customHeight="1">
      <c r="A652" s="8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5.75" customHeight="1">
      <c r="A653" s="8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5.75" customHeight="1">
      <c r="A654" s="8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5.75" customHeight="1">
      <c r="A655" s="8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5.75" customHeight="1">
      <c r="A656" s="8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5.75" customHeight="1">
      <c r="A657" s="8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5.75" customHeight="1">
      <c r="A658" s="8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5.75" customHeight="1">
      <c r="A659" s="8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5.75" customHeight="1">
      <c r="A660" s="8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5.75" customHeight="1">
      <c r="A661" s="8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5.75" customHeight="1">
      <c r="A662" s="8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5.75" customHeight="1">
      <c r="A663" s="8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5.75" customHeight="1">
      <c r="A664" s="8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5.75" customHeight="1">
      <c r="A665" s="8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5.75" customHeight="1">
      <c r="A666" s="8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5.75" customHeight="1">
      <c r="A667" s="8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5.75" customHeight="1">
      <c r="A668" s="8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5.75" customHeight="1">
      <c r="A669" s="8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5.75" customHeight="1">
      <c r="A670" s="8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5.75" customHeight="1">
      <c r="A671" s="8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5.75" customHeight="1">
      <c r="A672" s="8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5.75" customHeight="1">
      <c r="A673" s="8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5.75" customHeight="1">
      <c r="A674" s="8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5.75" customHeight="1">
      <c r="A675" s="8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5.75" customHeight="1">
      <c r="A676" s="8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5.75" customHeight="1">
      <c r="A677" s="8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5.75" customHeight="1">
      <c r="A678" s="8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5.75" customHeight="1">
      <c r="A679" s="8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5.75" customHeight="1">
      <c r="A680" s="8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5.75" customHeight="1">
      <c r="A681" s="8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5.75" customHeight="1">
      <c r="A682" s="8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5.75" customHeight="1">
      <c r="A683" s="8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5.75" customHeight="1">
      <c r="A684" s="8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5.75" customHeight="1">
      <c r="A685" s="8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5.75" customHeight="1">
      <c r="A686" s="8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5.75" customHeight="1">
      <c r="A687" s="8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5.75" customHeight="1">
      <c r="A688" s="8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5.75" customHeight="1">
      <c r="A689" s="8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5.75" customHeight="1">
      <c r="A690" s="8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5.75" customHeight="1">
      <c r="A691" s="8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5.75" customHeight="1">
      <c r="A692" s="8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5.75" customHeight="1">
      <c r="A693" s="8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5.75" customHeight="1">
      <c r="A694" s="8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5.75" customHeight="1">
      <c r="A695" s="8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5.75" customHeight="1">
      <c r="A696" s="8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5.75" customHeight="1">
      <c r="A697" s="8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5.75" customHeight="1">
      <c r="A698" s="8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5.75" customHeight="1">
      <c r="A699" s="8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5.75" customHeight="1">
      <c r="A700" s="8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5.75" customHeight="1">
      <c r="A701" s="8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5.75" customHeight="1">
      <c r="A702" s="8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5.75" customHeight="1">
      <c r="A703" s="8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5.75" customHeight="1">
      <c r="A704" s="8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5.75" customHeight="1">
      <c r="A705" s="8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5.75" customHeight="1">
      <c r="A706" s="8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5.75" customHeight="1">
      <c r="A707" s="8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5.75" customHeight="1">
      <c r="A708" s="8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5.75" customHeight="1">
      <c r="A709" s="8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5.75" customHeight="1">
      <c r="A710" s="8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5.75" customHeight="1">
      <c r="A711" s="8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5.75" customHeight="1">
      <c r="A712" s="8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5.75" customHeight="1">
      <c r="A713" s="8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5.75" customHeight="1">
      <c r="A714" s="8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5.75" customHeight="1">
      <c r="A715" s="8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5.75" customHeight="1">
      <c r="A716" s="8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5.75" customHeight="1">
      <c r="A717" s="8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5.75" customHeight="1">
      <c r="A718" s="8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5.75" customHeight="1">
      <c r="A719" s="8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5.75" customHeight="1">
      <c r="A720" s="8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5.75" customHeight="1">
      <c r="A721" s="8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5.75" customHeight="1">
      <c r="A722" s="8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5.75" customHeight="1">
      <c r="A723" s="8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5.75" customHeight="1">
      <c r="A724" s="8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5.75" customHeight="1">
      <c r="A725" s="8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5.75" customHeight="1">
      <c r="A726" s="8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5.75" customHeight="1">
      <c r="A727" s="8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5.75" customHeight="1">
      <c r="A728" s="8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5.75" customHeight="1">
      <c r="A729" s="8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5.75" customHeight="1">
      <c r="A730" s="8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5.75" customHeight="1">
      <c r="A731" s="8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5.75" customHeight="1">
      <c r="A732" s="8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.75" customHeight="1">
      <c r="A733" s="8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5.75" customHeight="1">
      <c r="A734" s="8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5.75" customHeight="1">
      <c r="A735" s="8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5.75" customHeight="1">
      <c r="A736" s="8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5.75" customHeight="1">
      <c r="A737" s="8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5.75" customHeight="1">
      <c r="A738" s="8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5.75" customHeight="1">
      <c r="A739" s="8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5.75" customHeight="1">
      <c r="A740" s="8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5.75" customHeight="1">
      <c r="A741" s="8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5.75" customHeight="1">
      <c r="A742" s="8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5.75" customHeight="1">
      <c r="A743" s="8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5.75" customHeight="1">
      <c r="A744" s="8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5.75" customHeight="1">
      <c r="A745" s="8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5.75" customHeight="1">
      <c r="A746" s="8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5.75" customHeight="1">
      <c r="A747" s="8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5.75" customHeight="1">
      <c r="A748" s="8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5.75" customHeight="1">
      <c r="A749" s="8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5.75" customHeight="1">
      <c r="A750" s="8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.75" customHeight="1">
      <c r="A751" s="8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5.75" customHeight="1">
      <c r="A752" s="8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5.75" customHeight="1">
      <c r="A753" s="8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5.75" customHeight="1">
      <c r="A754" s="8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5.75" customHeight="1">
      <c r="A755" s="8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5.75" customHeight="1">
      <c r="A756" s="8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5.75" customHeight="1">
      <c r="A757" s="8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5.75" customHeight="1">
      <c r="A758" s="8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5.75" customHeight="1">
      <c r="A759" s="8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5.75" customHeight="1">
      <c r="A760" s="8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5.75" customHeight="1">
      <c r="A761" s="8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5.75" customHeight="1">
      <c r="A762" s="8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5.75" customHeight="1">
      <c r="A763" s="8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5.75" customHeight="1">
      <c r="A764" s="8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5.75" customHeight="1">
      <c r="A765" s="8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5.75" customHeight="1">
      <c r="A766" s="8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5.75" customHeight="1">
      <c r="A767" s="8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5.75" customHeight="1">
      <c r="A768" s="8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5.75" customHeight="1">
      <c r="A769" s="8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5.75" customHeight="1">
      <c r="A770" s="8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5.75" customHeight="1">
      <c r="A771" s="8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5.75" customHeight="1">
      <c r="A772" s="8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5.75" customHeight="1">
      <c r="A773" s="8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5.75" customHeight="1">
      <c r="A774" s="8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5.75" customHeight="1">
      <c r="A775" s="8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5.75" customHeight="1">
      <c r="A776" s="8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5.75" customHeight="1">
      <c r="A777" s="8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5.75" customHeight="1">
      <c r="A778" s="8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5.75" customHeight="1">
      <c r="A779" s="8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5.75" customHeight="1">
      <c r="A780" s="8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5.75" customHeight="1">
      <c r="A781" s="8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5.75" customHeight="1">
      <c r="A782" s="8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5.75" customHeight="1">
      <c r="A783" s="8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5.75" customHeight="1">
      <c r="A784" s="8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5.75" customHeight="1">
      <c r="A785" s="8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5.75" customHeight="1">
      <c r="A786" s="8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5.75" customHeight="1">
      <c r="A787" s="8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5.75" customHeight="1">
      <c r="A788" s="8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5.75" customHeight="1">
      <c r="A789" s="8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5.75" customHeight="1">
      <c r="A790" s="8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5.75" customHeight="1">
      <c r="A791" s="8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5.75" customHeight="1">
      <c r="A792" s="8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5.75" customHeight="1">
      <c r="A793" s="8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5.75" customHeight="1">
      <c r="A794" s="8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5.75" customHeight="1">
      <c r="A795" s="8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5.75" customHeight="1">
      <c r="A796" s="8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5.75" customHeight="1">
      <c r="A797" s="8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5.75" customHeight="1">
      <c r="A798" s="8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5.75" customHeight="1">
      <c r="A799" s="8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5.75" customHeight="1">
      <c r="A800" s="8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5.75" customHeight="1">
      <c r="A801" s="8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5.75" customHeight="1">
      <c r="A802" s="8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5.75" customHeight="1">
      <c r="A803" s="8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5.75" customHeight="1">
      <c r="A804" s="8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5.75" customHeight="1">
      <c r="A805" s="8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5.75" customHeight="1">
      <c r="A806" s="8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5.75" customHeight="1">
      <c r="A807" s="8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5.75" customHeight="1">
      <c r="A808" s="8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5.75" customHeight="1">
      <c r="A809" s="8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5.75" customHeight="1">
      <c r="A810" s="8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5.75" customHeight="1">
      <c r="A811" s="8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5.75" customHeight="1">
      <c r="A812" s="8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5.75" customHeight="1">
      <c r="A813" s="8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5.75" customHeight="1">
      <c r="A814" s="8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5.75" customHeight="1">
      <c r="A815" s="8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5.75" customHeight="1">
      <c r="A816" s="8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5.75" customHeight="1">
      <c r="A817" s="8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5.75" customHeight="1">
      <c r="A818" s="8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5.75" customHeight="1">
      <c r="A819" s="8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5.75" customHeight="1">
      <c r="A820" s="8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5.75" customHeight="1">
      <c r="A821" s="8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5.75" customHeight="1">
      <c r="A822" s="8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5.75" customHeight="1">
      <c r="A823" s="8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5.75" customHeight="1">
      <c r="A824" s="8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5.75" customHeight="1">
      <c r="A825" s="8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5.75" customHeight="1">
      <c r="A826" s="8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5.75" customHeight="1">
      <c r="A827" s="8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5.75" customHeight="1">
      <c r="A828" s="8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5.75" customHeight="1">
      <c r="A829" s="8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5.75" customHeight="1">
      <c r="A830" s="8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5.75" customHeight="1">
      <c r="A831" s="8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5.75" customHeight="1">
      <c r="A832" s="8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5.75" customHeight="1">
      <c r="A833" s="8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5.75" customHeight="1">
      <c r="A834" s="8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5.75" customHeight="1">
      <c r="A835" s="8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5.75" customHeight="1">
      <c r="A836" s="8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5.75" customHeight="1">
      <c r="A837" s="8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5.75" customHeight="1">
      <c r="A838" s="8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5.75" customHeight="1">
      <c r="A839" s="8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5.75" customHeight="1">
      <c r="A840" s="8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5.75" customHeight="1">
      <c r="A841" s="8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5.75" customHeight="1">
      <c r="A842" s="8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5.75" customHeight="1">
      <c r="A843" s="8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5.75" customHeight="1">
      <c r="A844" s="8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5.75" customHeight="1">
      <c r="A845" s="8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5.75" customHeight="1">
      <c r="A846" s="8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5.75" customHeight="1">
      <c r="A847" s="8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5.75" customHeight="1">
      <c r="A848" s="8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5.75" customHeight="1">
      <c r="A849" s="8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5.75" customHeight="1">
      <c r="A850" s="8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5.75" customHeight="1">
      <c r="A851" s="8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5.75" customHeight="1">
      <c r="A852" s="8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5.75" customHeight="1">
      <c r="A853" s="8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5.75" customHeight="1">
      <c r="A854" s="8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5.75" customHeight="1">
      <c r="A855" s="8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5.75" customHeight="1">
      <c r="A856" s="8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5.75" customHeight="1">
      <c r="A857" s="8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5.75" customHeight="1">
      <c r="A858" s="8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5.75" customHeight="1">
      <c r="A859" s="8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5.75" customHeight="1">
      <c r="A860" s="8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5.75" customHeight="1">
      <c r="A861" s="8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5.75" customHeight="1">
      <c r="A862" s="8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5.75" customHeight="1">
      <c r="A863" s="8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5.75" customHeight="1">
      <c r="A864" s="8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5.75" customHeight="1">
      <c r="A865" s="8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5.75" customHeight="1">
      <c r="A866" s="8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5.75" customHeight="1">
      <c r="A867" s="8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5.75" customHeight="1">
      <c r="A868" s="8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5.75" customHeight="1">
      <c r="A869" s="8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5.75" customHeight="1">
      <c r="A870" s="8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5.75" customHeight="1">
      <c r="A871" s="8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5.75" customHeight="1">
      <c r="A872" s="8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5.75" customHeight="1">
      <c r="A873" s="8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5.75" customHeight="1">
      <c r="A874" s="8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5.75" customHeight="1">
      <c r="A875" s="8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5.75" customHeight="1">
      <c r="A876" s="8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5.75" customHeight="1">
      <c r="A877" s="8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5.75" customHeight="1">
      <c r="A878" s="8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5.75" customHeight="1">
      <c r="A879" s="8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5.75" customHeight="1">
      <c r="A880" s="8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5.75" customHeight="1">
      <c r="A881" s="8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5.75" customHeight="1">
      <c r="A882" s="8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5.75" customHeight="1">
      <c r="A883" s="8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5.75" customHeight="1">
      <c r="A884" s="8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5.75" customHeight="1">
      <c r="A885" s="8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5.75" customHeight="1">
      <c r="A886" s="8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5.75" customHeight="1">
      <c r="A887" s="8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5.75" customHeight="1">
      <c r="A888" s="8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5.75" customHeight="1">
      <c r="A889" s="8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5.75" customHeight="1">
      <c r="A890" s="8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5.75" customHeight="1">
      <c r="A891" s="8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5.75" customHeight="1">
      <c r="A892" s="8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5.75" customHeight="1">
      <c r="A893" s="8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5.75" customHeight="1">
      <c r="A894" s="8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5.75" customHeight="1">
      <c r="A895" s="8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5.75" customHeight="1">
      <c r="A896" s="8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5.75" customHeight="1">
      <c r="A897" s="8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5.75" customHeight="1">
      <c r="A898" s="8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5.75" customHeight="1">
      <c r="A899" s="8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5.75" customHeight="1">
      <c r="A900" s="8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5.75" customHeight="1">
      <c r="A901" s="8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5.75" customHeight="1">
      <c r="A902" s="8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5.75" customHeight="1">
      <c r="A903" s="8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5.75" customHeight="1">
      <c r="A904" s="8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5.75" customHeight="1">
      <c r="A905" s="8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5.75" customHeight="1">
      <c r="A906" s="8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5.75" customHeight="1">
      <c r="A907" s="8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5.75" customHeight="1">
      <c r="A908" s="8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5.75" customHeight="1">
      <c r="A909" s="8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5.75" customHeight="1">
      <c r="A910" s="8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5.75" customHeight="1">
      <c r="A911" s="8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5.75" customHeight="1">
      <c r="A912" s="8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5.75" customHeight="1">
      <c r="A913" s="8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5.75" customHeight="1">
      <c r="A914" s="8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5.75" customHeight="1">
      <c r="A915" s="8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5.75" customHeight="1">
      <c r="A916" s="8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5.75" customHeight="1">
      <c r="A917" s="8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5.75" customHeight="1">
      <c r="A918" s="8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5.75" customHeight="1">
      <c r="A919" s="8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5.75" customHeight="1">
      <c r="A920" s="8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5.75" customHeight="1">
      <c r="A921" s="8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5.75" customHeight="1">
      <c r="A922" s="8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5.75" customHeight="1">
      <c r="A923" s="8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5.75" customHeight="1">
      <c r="A924" s="8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5.75" customHeight="1">
      <c r="A925" s="8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5.75" customHeight="1">
      <c r="A926" s="8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5.75" customHeight="1">
      <c r="A927" s="8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5.75" customHeight="1">
      <c r="A928" s="8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5.75" customHeight="1">
      <c r="A929" s="8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5.75" customHeight="1">
      <c r="A930" s="8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5.75" customHeight="1">
      <c r="A931" s="8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5.75" customHeight="1">
      <c r="A932" s="8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5.75" customHeight="1">
      <c r="A933" s="8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5.75" customHeight="1">
      <c r="A934" s="8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5.75" customHeight="1">
      <c r="A935" s="8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5.75" customHeight="1">
      <c r="A936" s="8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5.75" customHeight="1">
      <c r="A937" s="8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5.75" customHeight="1">
      <c r="A938" s="8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5.75" customHeight="1">
      <c r="A939" s="8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5.75" customHeight="1">
      <c r="A940" s="8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5.75" customHeight="1">
      <c r="A941" s="8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5.75" customHeight="1">
      <c r="A942" s="8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5.75" customHeight="1">
      <c r="A943" s="8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5.75" customHeight="1">
      <c r="A944" s="8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5.75" customHeight="1">
      <c r="A945" s="8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5.75" customHeight="1">
      <c r="A946" s="8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5.75" customHeight="1">
      <c r="A947" s="8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5.75" customHeight="1">
      <c r="A948" s="8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5.75" customHeight="1">
      <c r="A949" s="8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5.75" customHeight="1">
      <c r="A950" s="8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5.75" customHeight="1">
      <c r="A951" s="8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5.75" customHeight="1">
      <c r="A952" s="8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5.75" customHeight="1">
      <c r="A953" s="8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5.75" customHeight="1">
      <c r="A954" s="8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5.75" customHeight="1">
      <c r="A955" s="8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5.75" customHeight="1">
      <c r="A956" s="8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5.75" customHeight="1">
      <c r="A957" s="8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5.75" customHeight="1">
      <c r="A958" s="8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5.75" customHeight="1">
      <c r="A959" s="8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5.75" customHeight="1">
      <c r="A960" s="8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5.75" customHeight="1">
      <c r="A961" s="8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5.75" customHeight="1">
      <c r="A962" s="8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5.75" customHeight="1">
      <c r="A963" s="8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5.75" customHeight="1">
      <c r="A964" s="8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5.75" customHeight="1">
      <c r="A965" s="8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5.75" customHeight="1">
      <c r="A966" s="8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5.75" customHeight="1">
      <c r="A967" s="8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5.75" customHeight="1">
      <c r="A968" s="8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5.75" customHeight="1">
      <c r="A969" s="8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5.75" customHeight="1">
      <c r="A970" s="8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5.75" customHeight="1">
      <c r="A971" s="8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5.75" customHeight="1">
      <c r="A972" s="8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5.75" customHeight="1">
      <c r="A973" s="8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5.75" customHeight="1">
      <c r="A974" s="8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5.75" customHeight="1">
      <c r="A975" s="8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5.75" customHeight="1">
      <c r="A976" s="8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5.75" customHeight="1">
      <c r="A977" s="8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5.75" customHeight="1">
      <c r="A978" s="8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5.75" customHeight="1">
      <c r="A979" s="8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5.75" customHeight="1">
      <c r="A980" s="8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5.75" customHeight="1">
      <c r="A981" s="8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5.75" customHeight="1">
      <c r="A982" s="8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5.75" customHeight="1">
      <c r="A983" s="8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5.75" customHeight="1">
      <c r="A984" s="8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5.75" customHeight="1">
      <c r="A985" s="8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5.75" customHeight="1">
      <c r="A986" s="8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5.75" customHeight="1">
      <c r="A987" s="8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5.75" customHeight="1">
      <c r="A988" s="8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5.75" customHeight="1">
      <c r="A989" s="8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5.75" customHeight="1">
      <c r="A990" s="8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5.75" customHeight="1">
      <c r="A991" s="8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5.75" customHeight="1">
      <c r="A992" s="8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5.75" customHeight="1">
      <c r="A993" s="8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5.75" customHeight="1">
      <c r="A994" s="8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5.75" customHeight="1">
      <c r="A995" s="8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ht="15.75" customHeight="1">
      <c r="A996" s="8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ht="15.75" customHeight="1">
      <c r="A997" s="8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ht="15.75" customHeight="1">
      <c r="A998" s="8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ht="15.75" customHeight="1">
      <c r="A999" s="8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ht="15.75" customHeight="1">
      <c r="A1000" s="8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ht="15.75" customHeight="1">
      <c r="A1001" s="8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ht="15.75" customHeight="1">
      <c r="A1002" s="8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ht="15.75" customHeight="1">
      <c r="A1003" s="8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ht="15.75" customHeight="1">
      <c r="A1004" s="8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ht="15.75" customHeight="1">
      <c r="A1005" s="8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ht="15.75" customHeight="1">
      <c r="A1006" s="8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ht="15.75" customHeight="1">
      <c r="A1007" s="8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2018-07-07T00:37:29Z</dcterms:created>
  <dcterms:modified xsi:type="dcterms:W3CDTF">2018-07-07T00:40:33Z</dcterms:modified>
</cp:coreProperties>
</file>